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gasnatural.sharepoint.com/sites/CaptacinDigital/Documentos compartidos/General/Gestión del Canal/OP/OP 2024/"/>
    </mc:Choice>
  </mc:AlternateContent>
  <xr:revisionPtr revIDLastSave="64" documentId="8_{11638143-EBA3-477D-B55D-9B8A9B41D2D2}" xr6:coauthVersionLast="47" xr6:coauthVersionMax="47" xr10:uidLastSave="{6AF6E9CC-7CA1-4C6C-B5B3-F9068AA5C688}"/>
  <bookViews>
    <workbookView xWindow="-110" yWindow="-110" windowWidth="19420" windowHeight="10560" firstSheet="1" activeTab="1" xr2:uid="{00000000-000D-0000-FFFF-FFFF00000000}"/>
  </bookViews>
  <sheets>
    <sheet name="Hoja1" sheetId="3" state="hidden" r:id="rId1"/>
    <sheet name="Cuestionario" sheetId="1" r:id="rId2"/>
    <sheet name="Hoja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30" i="1" l="1"/>
  <c r="E31" i="1"/>
  <c r="E17" i="1" l="1"/>
  <c r="E12" i="1"/>
  <c r="E33" i="1"/>
  <c r="W26" i="2" s="1"/>
  <c r="E20" i="1"/>
  <c r="W17" i="2" s="1"/>
  <c r="E8" i="1"/>
  <c r="W8" i="2" s="1"/>
  <c r="E7" i="1" l="1"/>
  <c r="E13" i="1"/>
  <c r="W25" i="2"/>
  <c r="W24" i="2"/>
  <c r="E28" i="1"/>
  <c r="W23" i="2" s="1"/>
  <c r="E26" i="1"/>
  <c r="W22" i="2" s="1"/>
  <c r="E25" i="1"/>
  <c r="E23" i="1"/>
  <c r="W20" i="2" s="1"/>
  <c r="E22" i="1"/>
  <c r="W19" i="2" s="1"/>
  <c r="E21" i="1"/>
  <c r="W18" i="2" s="1"/>
  <c r="E16" i="1"/>
  <c r="W14" i="2" s="1"/>
  <c r="E11" i="1"/>
  <c r="W10" i="2" s="1"/>
  <c r="W12" i="2" l="1"/>
  <c r="W21" i="2" l="1"/>
  <c r="W15" i="2"/>
  <c r="E14" i="1"/>
  <c r="W13" i="2" s="1"/>
  <c r="W11" i="2"/>
  <c r="E9" i="1"/>
  <c r="W9" i="2" s="1"/>
  <c r="W7" i="2"/>
  <c r="E19" i="1" l="1"/>
  <c r="W16" i="2" s="1"/>
  <c r="W27" i="2" l="1"/>
  <c r="E34" i="1" s="1"/>
  <c r="E63" i="2"/>
</calcChain>
</file>

<file path=xl/sharedStrings.xml><?xml version="1.0" encoding="utf-8"?>
<sst xmlns="http://schemas.openxmlformats.org/spreadsheetml/2006/main" count="409" uniqueCount="172">
  <si>
    <t>Requisitos</t>
  </si>
  <si>
    <t>Resultados</t>
  </si>
  <si>
    <t>1. Cuestiones generales</t>
  </si>
  <si>
    <t>SI/NO</t>
  </si>
  <si>
    <t>Respuestas y evidencias</t>
  </si>
  <si>
    <t>Valoración</t>
  </si>
  <si>
    <t>2. Medidas de seguridad</t>
  </si>
  <si>
    <t>3. Confidencialidad</t>
  </si>
  <si>
    <t>4. Accountability y auditoría</t>
  </si>
  <si>
    <t>5. Subcontratación</t>
  </si>
  <si>
    <t>6. Transferencias internacionales</t>
  </si>
  <si>
    <t>7. Sanciones y procedimientos inspectores</t>
  </si>
  <si>
    <t>VALORACIÓN TOTAL</t>
  </si>
  <si>
    <t>SI</t>
  </si>
  <si>
    <t>NO</t>
  </si>
  <si>
    <t>no dispone del registro de actividades.</t>
  </si>
  <si>
    <t>dispone del registro de actividades, pero no está actualizado.</t>
  </si>
  <si>
    <t>dispone del registro de actividades actualizado y completado.</t>
  </si>
  <si>
    <t xml:space="preserve">1.1 </t>
  </si>
  <si>
    <t xml:space="preserve">1.2 </t>
  </si>
  <si>
    <t xml:space="preserve">1.3  </t>
  </si>
  <si>
    <t xml:space="preserve">2.1 </t>
  </si>
  <si>
    <t xml:space="preserve">2.2 </t>
  </si>
  <si>
    <t xml:space="preserve">2.3 </t>
  </si>
  <si>
    <t xml:space="preserve">2.4 </t>
  </si>
  <si>
    <t xml:space="preserve">2.5 </t>
  </si>
  <si>
    <t xml:space="preserve">3.1 </t>
  </si>
  <si>
    <t xml:space="preserve">3.2 </t>
  </si>
  <si>
    <t xml:space="preserve">4.1 </t>
  </si>
  <si>
    <t xml:space="preserve">4.2 </t>
  </si>
  <si>
    <t xml:space="preserve">4.3 </t>
  </si>
  <si>
    <t xml:space="preserve">4.4. </t>
  </si>
  <si>
    <t xml:space="preserve">4.5 </t>
  </si>
  <si>
    <t xml:space="preserve">5.1 </t>
  </si>
  <si>
    <t xml:space="preserve">5.2 </t>
  </si>
  <si>
    <t xml:space="preserve">6.1 </t>
  </si>
  <si>
    <t xml:space="preserve">7.1 </t>
  </si>
  <si>
    <t>no dispone de DPO siendo obligatorio.</t>
  </si>
  <si>
    <t xml:space="preserve">no dispone de DPO siendo voluntario. </t>
  </si>
  <si>
    <t>dispone de DPO siendo obligatorio/voluntario.</t>
  </si>
  <si>
    <t>no se compromete a firmar el contrato.</t>
  </si>
  <si>
    <t xml:space="preserve">se compromete a firmar el contrato para garantizar el cumplimiento de los dispuesto en el artículo 28 del RGPD. </t>
  </si>
  <si>
    <t>no dispone de una metodología de análisis de riesgos implantada.</t>
  </si>
  <si>
    <t>dispone de metodología de análisis de riesgos pero no está implantada.</t>
  </si>
  <si>
    <t>dispone de una metodología de análisis de riesgos implantada.</t>
  </si>
  <si>
    <t xml:space="preserve">no dispone de un procedimiento de notificación de violaciones de datos al responsable. </t>
  </si>
  <si>
    <t>dispone de un procedimiento de notificación de violaciones de datos al responsable.</t>
  </si>
  <si>
    <t xml:space="preserve">utiliza un estándar de medidas de seguridad suficientemente solvente para mitigar el nivel de riesgo.  </t>
  </si>
  <si>
    <t xml:space="preserve">no dispone de un certificado de privacidad o no está adherido a un código de conducta cuando el mismo resulta adecuado y pertinente atendiendo al nivel de riesgo del tratamiento y al servicio prestado. </t>
  </si>
  <si>
    <t>dispone de un certificado de privacidad o estar adherido a un código de conducta cuando el mismo resulta adecuado y pertinente atendiendo al nivel de riesgo del tratamiento y al servicio prestado.</t>
  </si>
  <si>
    <t>no tiene implantadas las medidas de seguridad apropiadas según las exigencias del RGPD.</t>
  </si>
  <si>
    <t xml:space="preserve">tiene implantadas las medidas de seguridad apropiadas según las exigencias del RGPD. </t>
  </si>
  <si>
    <t>no han firmado los empleados que van a prestar el servicio un compromiso de confidencialidad.</t>
  </si>
  <si>
    <t>han firmado los empleados que van a prestar el servicio un compromiso de confidencialidad.</t>
  </si>
  <si>
    <t>no existe el compromiso mediante contrato u otro acuerdo para garantizar la no comunicación de datos para otras finalidades.</t>
  </si>
  <si>
    <t>se garantiza el compromiso de no comunicación de datos con otras finalidades diferentes a las acordadas.</t>
  </si>
  <si>
    <t xml:space="preserve">no ha realizado ninguna auditoría de privacidad en los últimos dos años. </t>
  </si>
  <si>
    <t xml:space="preserve">ha realizado auditoría de privacidad en los últimos dos años a nivel interno. </t>
  </si>
  <si>
    <t>ha realizado auditoría de privacidad en los últimos dos años por empresa externa de reconocido prestigio.</t>
  </si>
  <si>
    <t xml:space="preserve">no se han implantado las medidas correctoras derivadas de la auditoría. </t>
  </si>
  <si>
    <t xml:space="preserve">se están implantando las medidas correctoras derivadas de la auditoría. </t>
  </si>
  <si>
    <t>se han implantado las medidas correctoras derivadas de la auditoría.</t>
  </si>
  <si>
    <t xml:space="preserve">no tiene implantados controles periódicos. </t>
  </si>
  <si>
    <t>definidos no aplicados.</t>
  </si>
  <si>
    <t>tiene definidos e implantados controles periódicos</t>
  </si>
  <si>
    <t xml:space="preserve">no permite la inspección de sus instalaciones para verificar el cumplimiento de la normativa.  </t>
  </si>
  <si>
    <t>permite solo a través de la entrega de evidencias.</t>
  </si>
  <si>
    <t xml:space="preserve">permite la auditoría de sus procesos para verificar el cumplimiento de la normativa.  </t>
  </si>
  <si>
    <t xml:space="preserve">no facilita los informes de auditoría externa. </t>
  </si>
  <si>
    <t xml:space="preserve">facilita de forma parcial la entrega de los informes de aditoría. </t>
  </si>
  <si>
    <t xml:space="preserve">facilita los informes de auditoría de sus procesos para verificar el cumplimiento de la normativa.  </t>
  </si>
  <si>
    <t>se va a subcontratar el servicio sin estar debidamente regulado.</t>
  </si>
  <si>
    <t>se va a subcontratar el servicio y estará debidamente regulado/no se va a subcontratar el servicio.</t>
  </si>
  <si>
    <t xml:space="preserve">no se revisa periódicamente el cumplimiento de la normativa por parte del subcontratista. </t>
  </si>
  <si>
    <t>auditoria</t>
  </si>
  <si>
    <r>
      <t>se revisa periódicamente el cumplimiento de la normativa por parte del subcontratista</t>
    </r>
    <r>
      <rPr>
        <sz val="12"/>
        <rFont val="Calibri"/>
        <family val="2"/>
        <scheme val="minor"/>
      </rPr>
      <t>/no se va a subcontratar el servicio</t>
    </r>
    <r>
      <rPr>
        <sz val="12"/>
        <color theme="1"/>
        <rFont val="Calibri"/>
        <family val="2"/>
        <scheme val="minor"/>
      </rPr>
      <t>.</t>
    </r>
  </si>
  <si>
    <t>se realiza una TID a un país sin nivel adecuado de protección y sin ninguna garantía habilitante.</t>
  </si>
  <si>
    <t>se realiza una TID a un país con nivel adecuado de protección y utilizando alguna de las garantías habilitantes (cláusulas contractuales tipo, BCR´s, etc.).</t>
  </si>
  <si>
    <t>no se realiza TID.</t>
  </si>
  <si>
    <t>ha sido sancionado por infracciones de la normativa de protección de datos en los 2 últimos años por tratamientos idénticos a los prestados en este caso.</t>
  </si>
  <si>
    <t>ha sido sancionado por infracciones de la normativa de protección de datos en los 2 últimos años por tratamientos distintos a los prestados en este caso.</t>
  </si>
  <si>
    <t>no ha sido sancionado por infracciones de la normativa de protección de datos en los 2 últimos años.</t>
  </si>
  <si>
    <t>Respuestas</t>
  </si>
  <si>
    <t>no se contrata</t>
  </si>
  <si>
    <t>no utiliza ningún estándar de referencia.</t>
  </si>
  <si>
    <t xml:space="preserve">7.2 </t>
  </si>
  <si>
    <t>tiene abierto procedimiento sancionador por tratamientos idénticos a los prestados en este caso.</t>
  </si>
  <si>
    <t>tiene abierto procedimiento sancionador por tratamientos distintos a los prestados en este caso.</t>
  </si>
  <si>
    <t>no tiene abiertos procedimientos sancionadores por infracciones de la normativa de protección de datos.</t>
  </si>
  <si>
    <t xml:space="preserve">utiliza un estándar de medidas de seguridad equivalente al de Naturgy en materia de seguridad para la protección de los datos personales. </t>
  </si>
  <si>
    <t>1.1</t>
  </si>
  <si>
    <t>1.2</t>
  </si>
  <si>
    <t>1.3</t>
  </si>
  <si>
    <t>2.1</t>
  </si>
  <si>
    <t>2.2</t>
  </si>
  <si>
    <t>2.3</t>
  </si>
  <si>
    <t>2.4</t>
  </si>
  <si>
    <t>2.5</t>
  </si>
  <si>
    <t>3.1</t>
  </si>
  <si>
    <t>3.2</t>
  </si>
  <si>
    <t>4.1</t>
  </si>
  <si>
    <t>4.2</t>
  </si>
  <si>
    <t>4.3</t>
  </si>
  <si>
    <t>4.4</t>
  </si>
  <si>
    <t>4.5</t>
  </si>
  <si>
    <t>5.1</t>
  </si>
  <si>
    <t>5.2</t>
  </si>
  <si>
    <t>6.1</t>
  </si>
  <si>
    <t>7.1</t>
  </si>
  <si>
    <t>7.2</t>
  </si>
  <si>
    <t>Observaciones</t>
  </si>
  <si>
    <t>dispone de metodología de análisis de riesgos pero no está plenamente implantada.</t>
  </si>
  <si>
    <t xml:space="preserve">utiliza un estándar de medidas de seguridad ampliamente reconocido como solvente para mitigar el nivel de riesgo.  </t>
  </si>
  <si>
    <t>no puede comprometerse mediante contrato u otro acuerdo a garantizar la no utilización de los datos para otras finalidades.</t>
  </si>
  <si>
    <t>se garantiza el compromiso de no utilización de los datos para otras finalidades diferentes a las acordadas.</t>
  </si>
  <si>
    <t>existen controles definidos pero no se aplican de forma sistemática.</t>
  </si>
  <si>
    <t>no permite la auditoría de sus procesos para verificar el cumplimiento de la normativa.</t>
  </si>
  <si>
    <t xml:space="preserve">no facilita los informes de auditoría interna/externa. </t>
  </si>
  <si>
    <t>no se va a subcontratar el servicio.</t>
  </si>
  <si>
    <t>se va a subcontratar el servicio, cumpliendo con los requisitos del art.28 RGPD</t>
  </si>
  <si>
    <t>el proveedor se sirve de subcontratistas con los que no suscribe un contrato de encargo del tratamiento en los términos del art.28 RGPD.</t>
  </si>
  <si>
    <t xml:space="preserve">no se revisa periódicamente el cumplimiento de la normativa de protección de datos por parte del subcontratista. </t>
  </si>
  <si>
    <r>
      <t>se revisa periódicamente el cumplimiento de la normativa de protección de datos por parte del subcontratista</t>
    </r>
    <r>
      <rPr>
        <sz val="12"/>
        <rFont val="Calibri"/>
        <family val="2"/>
        <scheme val="minor"/>
      </rPr>
      <t>/no se va a subcontratar el servicio</t>
    </r>
    <r>
      <rPr>
        <sz val="12"/>
        <color theme="1"/>
        <rFont val="Calibri"/>
        <family val="2"/>
        <scheme val="minor"/>
      </rPr>
      <t>.</t>
    </r>
  </si>
  <si>
    <t>para prestar el servicio necesita realizar TID a un país sin nivel adecuado de protección pero sin adoptar ninguna garantía habilitante.</t>
  </si>
  <si>
    <t>para prestar el servicio necesita realizar TID a un país sin nivel adecuado de protección pero utilizando las garantías habilitantes (cláusulas contractuales tipo, BCR´s, etc.) adecuadas y suficientes.</t>
  </si>
  <si>
    <t>no se realizan TID o las realiza dentro del Espacio Económico Europeo o a un país que cuente con una decisión de adecuación de la Comisión Europea.</t>
  </si>
  <si>
    <t>8. Ejercicio de derechos ARCO+</t>
  </si>
  <si>
    <t>ha sido sancionado por infracciones de la normativa de protección de datos en los 2 últimos años pero ya ha implementado plenamente las medidas de subsanación para evitar que pueda volver a comenterse una infracción de protección de datos.</t>
  </si>
  <si>
    <t>8.1</t>
  </si>
  <si>
    <t>no cuenta con un proceso definido para la gestión de los ejercicios de derechos ARCO+ que reciba.</t>
  </si>
  <si>
    <t>cuenta con un proceso definido para la gestión de los ejercicios de derechos ARCO+ que reciba.</t>
  </si>
  <si>
    <t xml:space="preserve">no se han implantado las medidas correctoras derivadas de la auditoría/no se ha realizado auditoría de privacidad. </t>
  </si>
  <si>
    <t>Evidencia</t>
  </si>
  <si>
    <t>Declaración responsable del proveedor</t>
  </si>
  <si>
    <t xml:space="preserve">Varias posibilidades:
1. Justificante de certificación bajo estándar ISO 27001
2.Informe reciente de auditoría adecuación al RGPD con resultado satisfactorio
3. Declaración responsable
</t>
  </si>
  <si>
    <t>Declaración responsable del proveedor especificando el medio por el que sus empleados asumen el compromiso de confidencialidad</t>
  </si>
  <si>
    <t>Informe de la auditoría</t>
  </si>
  <si>
    <t>Informe de auditor que evidencie la subsnación de los incumplimientos detectados durante la auditoría</t>
  </si>
  <si>
    <t>Descripción de los controles implementados para realizar dicha supervisión de cumplimiento (declaración responsable del proveedor)</t>
  </si>
  <si>
    <t>Relación completa de sanciones (declaración responsable del proveedor)</t>
  </si>
  <si>
    <t>Relación completa de procedimientos en curso (declaración responsable del proveedor)</t>
  </si>
  <si>
    <t>Descripción, en su caso, de las TID que se realizan y de las garantías que se adoptan para realizarlas.</t>
  </si>
  <si>
    <t>tiene abierto procedimiento sancionador por tratamientos similares a los incluidos en el servicio a prestar a Naturgy.</t>
  </si>
  <si>
    <t>tiene abierto procedimiento sancionador por tratamientos distintos a los incluidos en el servicio a prestar a Naturgyr.</t>
  </si>
  <si>
    <t>ha sido sancionado por infracciones de la normativa de protección de datos en los 2 últimos años y no ha implementado medidas de subsanación para evitar que pueda volver a comenterse una infracción de protección de datos.</t>
  </si>
  <si>
    <t>Declaración responsable del proveedor con una breve descripción de su metodología de análisis de riesgos en materia de RGPD.</t>
  </si>
  <si>
    <t>Declaración responsable del proveedor con una breve descripción de la metodología de análisis de riesgos en materia de RGPD que haga referencia al estándar correspondiente.</t>
  </si>
  <si>
    <t>Política, procedimiento o protocolo aprobado por el proveedor sobre gestión de brechas de seguridad.</t>
  </si>
  <si>
    <t>Declaración responsable del proveedor.</t>
  </si>
  <si>
    <t>Resguardo de notificación de DPO a la AEPD.</t>
  </si>
  <si>
    <t>Informe reciente de auditoría adecuación al RGPD con resultado satisfactorio/Extracto del RAT con las actividades de tratamiento objeto de los servicios. contratados</t>
  </si>
  <si>
    <t>CUESTIONARIO PRIVACIDAD EVALUACIÓN DE PROVEEDORES</t>
  </si>
  <si>
    <t>1.1 ¿La empresa/empresario sabe cuando y cómo tiene que aplicar la protección de datos?</t>
  </si>
  <si>
    <t>1.2 ¿Ha nombrado a alguien como el encargado de cuidar los datos de los clientes (DPO)? Si sí, ¿quién es? Si no, ¿por qué no has nombrado a nadie?</t>
  </si>
  <si>
    <t>2.1 ¿Tiene un método para hacer una evaluación de riesgos? Cuéntanos cómo es.</t>
  </si>
  <si>
    <t>2.2 ¿Tiene establecido un método para informar al responsable del tratamiento sobre posibles brechas de seguridad de datos, de manera que se cumpla con el plazo legal establecido en el RGPD?</t>
  </si>
  <si>
    <t>3.1 Si la empresa cuenta con empleados, ¿han firmado algún compromiso de mantener la confidencialidad al trabajar con los datos?</t>
  </si>
  <si>
    <t>3.2 ¿Está de acuerdo en no usar ni compartir los datos proporcionados para ningún otro propósito que no sea el acordado previamente?</t>
  </si>
  <si>
    <t>4.1 ¿Se han realizado auditorías de privacidad en los últimos dos años?</t>
  </si>
  <si>
    <t>4.2 ¿Se han implementado las correcciones sugeridas después de la auditoría?</t>
  </si>
  <si>
    <t>4.3 ¿Realiza revisiones periódicas internas para asegurarse de que cumple con las normas de protección de datos?</t>
  </si>
  <si>
    <t>4.4 ¿Está de acuerdo el encargado del tratamiento en permitir que el responsable del tratamiento realice una auditoría para verificar el cumplimiento del RGPD?</t>
  </si>
  <si>
    <t>4.5 ¿Está dispuesto a proporcionar informes de auditorías externas e internas para verificar el estado de cumplimiento normativo?</t>
  </si>
  <si>
    <t>5.2 ¿Se ha planeado verificar regularmente si los subcontratistas cumplen con las reglas?</t>
  </si>
  <si>
    <t>6.1 ¿Se manejan datos fuera de la Unión Europea? En ese caso, ¿en qué país se manejan y qué garantías legales respaldan este tratamiento?</t>
  </si>
  <si>
    <t>7.1 ¿La empresa/empresario ha sido sancionado en los últimos dos años por no seguir las reglas de protección de datos? Si sí, ¿por qué?</t>
  </si>
  <si>
    <t>7.2 ¿Actualmente, estás siendo investigado o enfrentando algún tipo de sanción por parte de la Autoridad de control? Si es así, ¿por qué motivo?</t>
  </si>
  <si>
    <t>8.1 ¿Tienes procedimientos internos para manejar las solicitudes de derechos ARCO+ que puedas recibir?</t>
  </si>
  <si>
    <r>
      <t xml:space="preserve">1.3 ¿La empresa/empresario compromete a seguir las reglas establecidas en el contrato de encargado del tratamiento de Naturgy/Nedgia? 
</t>
    </r>
    <r>
      <rPr>
        <i/>
        <sz val="12"/>
        <rFont val="Calibri"/>
        <family val="2"/>
        <scheme val="minor"/>
      </rPr>
      <t xml:space="preserve">(P.ej. cumplimiento de las instrucciones emitidas por el responsable de tratamiento; supresión o devolución de todos los datos personales y las copias existentes una vez finalice la prestación de servicios; asistirá al responsable del tratamiento en el ejercicio de derechos a los interesados (Derechos ARCO + , entre otros), limitarse a realizar las actuaciones que resulten necesarias para prestar el Servicio contratado, no realizar ningún otro tratamiento sobre los datos personales, ni a aplicar o utilizar los datos con una finalidad distinta a la prestación del servicio, garantizará acceso a las personas autorizadas, tomará las medidas de seguridad necesarias, informará en caso de subcontratación, etc.)  </t>
    </r>
  </si>
  <si>
    <r>
      <t xml:space="preserve">2.3 ¿Usa algún tipo de reglas o estándares para mantener seguros los datos? Si es así, ¿cuáles? 
</t>
    </r>
    <r>
      <rPr>
        <i/>
        <sz val="12"/>
        <color theme="1"/>
        <rFont val="Calibri"/>
        <family val="2"/>
        <scheme val="minor"/>
      </rPr>
      <t>(Entre las metodologías de análisis de riesgos podrán encontrarse tanto las desarrolladas por el Esquema Nacional de Seguridad como los estándares ISO/IEC 27002:2017, ISO/IEC 27005:2011, ISO/IEC 27018:2014, ISO/IEC 29151:2017 e ISO/IEC 31010:2009, entre otros).</t>
    </r>
  </si>
  <si>
    <r>
      <t xml:space="preserve">2.4 ¿Ha puesto en práctica las medidas necesarias para asegurar que los datos estén bien protegidos y disponibles, según lo que establece el artículo 32 del RGPD? 
</t>
    </r>
    <r>
      <rPr>
        <i/>
        <sz val="12"/>
        <color theme="1"/>
        <rFont val="Calibri"/>
        <family val="2"/>
        <scheme val="minor"/>
      </rPr>
      <t>(Ejemplo de medidas técnicas y organizativas de seguridad relativas a: 
La seudonimización y el cifrado de datos personales. 
La capacidad de garantizar la confidencialidad, integridad, disponibilidad y resilencia permanentes de los sistemas y servicios de tratamiento. 
La capacidad de restaurar la disponibilidad y el acceso a los datos personales de forma rápida, en caso de incidente físico o técnico. 
El proceso de verificación, evaluación y valoración regulares de la eficacia de las medidas técnicas y organizativas para garantizar la seguridad del tratamiento.)</t>
    </r>
  </si>
  <si>
    <r>
      <t xml:space="preserve">5.1 ¿Planea subcontratar parte del servicio? Si es así, ¿se ha regulado adecuadamente mediante un contrato de encargado del tratamiento según lo establecido en el artículo 28 del RGPD? 
</t>
    </r>
    <r>
      <rPr>
        <i/>
        <sz val="12"/>
        <rFont val="Calibri"/>
        <family val="2"/>
        <scheme val="minor"/>
      </rPr>
      <t xml:space="preserve">“Cuando un encargado del tratamiento recurra a otro encargado para llevar a cabo determinadas actividades de tratamiento por cuenta del responsable, se impondrán a este otro encargado, mediante contrato u otro acto jurídico establecido con arreglo al Derecho de la Unión o de los Estados miembros, las mismas obligaciones de protección de datos que las estipuladas en el contrato u otro acto jurídico entre el responsable y el encargado a que se refiere el apartado 3, en particular la prestación de garantías suficientes de aplicación de medidas técnicas y organizativas apropiadas de manera que el tratamiento sea conforme con las disposiciones del presente Reglamento. Si ese otro encargado incumple sus obligaciones de protección de datos, el encargado inicial seguirá siendo plenamente responsable ante el responsable del tratamiento por lo que respecta al cumplimiento de las obligaciones del otro encargado.”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</si>
</sst>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name val="Calibri"/>
      <family val="2"/>
      <scheme val="minor"/>
    </font>
    <font>
      <i/>
      <sz val="12"/>
      <name val="Calibri"/>
      <family val="2"/>
      <scheme val="minor"/>
    </font>
    <font>
      <i/>
      <sz val="12"/>
      <color theme="1"/>
      <name val="Calibri"/>
      <family val="2"/>
      <scheme val="minor"/>
    </font>
    <font>
      <sz val="11"/>
      <color theme="0" tint="-4.9989318521683403E-2"/>
      <name val="Calibri"/>
      <family val="2"/>
      <scheme val="minor"/>
    </font>
    <font>
      <i/>
      <sz val="11"/>
      <color theme="1"/>
      <name val="Calibri"/>
      <family val="2"/>
      <scheme val="minor"/>
    </font>
  </fonts>
  <fills count="6">
    <fill>
      <patternFill patternType="none"/>
    </fill>
    <fill>
      <patternFill patternType="gray125"/>
    </fill>
    <fill>
      <patternFill patternType="solid">
        <fgColor rgb="FFB4C6E7"/>
        <bgColor indexed="64"/>
      </patternFill>
    </fill>
    <fill>
      <patternFill patternType="solid">
        <fgColor theme="4" tint="-0.499984740745262"/>
        <bgColor indexed="64"/>
      </patternFill>
    </fill>
    <fill>
      <patternFill patternType="solid">
        <fgColor theme="4"/>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4" fillId="4" borderId="1" xfId="1" applyFont="1" applyFill="1" applyBorder="1" applyAlignment="1"/>
    <xf numFmtId="0" fontId="4" fillId="4" borderId="1" xfId="1" applyFont="1" applyFill="1" applyBorder="1" applyAlignment="1">
      <alignment horizontal="center"/>
    </xf>
    <xf numFmtId="0" fontId="4" fillId="4" borderId="1" xfId="1" applyFont="1" applyFill="1" applyBorder="1" applyAlignment="1">
      <alignment vertical="center"/>
    </xf>
    <xf numFmtId="0" fontId="1" fillId="5" borderId="2" xfId="1" applyFill="1" applyBorder="1" applyAlignment="1">
      <alignment vertical="center" wrapText="1"/>
    </xf>
    <xf numFmtId="0" fontId="5" fillId="5" borderId="2" xfId="1" applyFont="1" applyFill="1" applyBorder="1" applyAlignment="1">
      <alignment vertical="center" wrapText="1"/>
    </xf>
    <xf numFmtId="0" fontId="0" fillId="5" borderId="0" xfId="0" applyFill="1"/>
    <xf numFmtId="0" fontId="1" fillId="5" borderId="1" xfId="1" applyFill="1" applyBorder="1" applyAlignment="1">
      <alignment vertical="center" wrapText="1"/>
    </xf>
    <xf numFmtId="0" fontId="5" fillId="5" borderId="1" xfId="1" applyFont="1" applyFill="1" applyBorder="1" applyAlignment="1">
      <alignment vertical="center" wrapText="1"/>
    </xf>
    <xf numFmtId="0" fontId="1" fillId="5" borderId="7" xfId="1" applyFill="1" applyBorder="1" applyAlignment="1">
      <alignment horizontal="left" vertical="top" wrapText="1"/>
    </xf>
    <xf numFmtId="0" fontId="1" fillId="5" borderId="3" xfId="1" applyFill="1" applyBorder="1" applyAlignment="1">
      <alignment horizontal="left" vertical="top" wrapText="1"/>
    </xf>
    <xf numFmtId="0" fontId="1" fillId="5" borderId="8" xfId="1" applyFill="1" applyBorder="1" applyAlignment="1">
      <alignment horizontal="left" vertical="top" wrapText="1"/>
    </xf>
    <xf numFmtId="0" fontId="1" fillId="5" borderId="8" xfId="1" applyFill="1" applyBorder="1" applyAlignment="1">
      <alignment horizontal="left" vertical="center" wrapText="1"/>
    </xf>
    <xf numFmtId="0" fontId="1" fillId="5" borderId="8" xfId="1" applyFill="1" applyBorder="1" applyAlignment="1">
      <alignment horizontal="center" vertical="center" wrapText="1"/>
    </xf>
    <xf numFmtId="0" fontId="1" fillId="5" borderId="6" xfId="1" applyFill="1" applyBorder="1" applyAlignment="1">
      <alignment horizontal="left" vertical="top" wrapText="1"/>
    </xf>
    <xf numFmtId="0" fontId="4" fillId="4" borderId="1" xfId="1" applyFont="1" applyFill="1" applyBorder="1" applyAlignment="1">
      <alignment horizontal="center" vertical="center"/>
    </xf>
    <xf numFmtId="0" fontId="1" fillId="5" borderId="1" xfId="1" applyFill="1" applyBorder="1" applyAlignment="1">
      <alignment horizontal="center" vertical="center" wrapText="1"/>
    </xf>
    <xf numFmtId="0" fontId="1" fillId="5" borderId="1" xfId="1" applyFill="1" applyBorder="1" applyAlignment="1">
      <alignment horizontal="center" vertical="center"/>
    </xf>
    <xf numFmtId="0" fontId="5" fillId="5" borderId="1" xfId="1" applyFont="1" applyFill="1" applyBorder="1" applyAlignment="1">
      <alignment horizontal="center" vertical="center" wrapText="1"/>
    </xf>
    <xf numFmtId="0" fontId="1" fillId="5" borderId="4" xfId="1" applyFill="1" applyBorder="1" applyAlignment="1">
      <alignment vertical="top" wrapText="1"/>
    </xf>
    <xf numFmtId="0" fontId="1" fillId="5" borderId="5" xfId="1" applyFill="1" applyBorder="1" applyAlignment="1">
      <alignment vertical="top" wrapText="1"/>
    </xf>
    <xf numFmtId="0" fontId="1" fillId="5" borderId="6" xfId="1" applyFill="1" applyBorder="1" applyAlignment="1">
      <alignment vertical="top" wrapText="1"/>
    </xf>
    <xf numFmtId="0" fontId="1" fillId="5" borderId="1" xfId="1" applyFill="1" applyBorder="1" applyAlignment="1">
      <alignment horizontal="left" vertical="top" wrapText="1"/>
    </xf>
    <xf numFmtId="0" fontId="1" fillId="5" borderId="6" xfId="1" applyFill="1" applyBorder="1" applyAlignment="1">
      <alignment horizontal="center" vertical="center" wrapText="1"/>
    </xf>
    <xf numFmtId="0" fontId="3" fillId="2" borderId="1" xfId="1" applyFont="1" applyFill="1" applyBorder="1" applyAlignment="1">
      <alignment horizontal="center" vertical="center" wrapText="1"/>
    </xf>
    <xf numFmtId="0" fontId="1" fillId="5" borderId="6" xfId="1" applyFill="1" applyBorder="1" applyAlignment="1">
      <alignment horizontal="left" vertical="top" wrapText="1"/>
    </xf>
    <xf numFmtId="0" fontId="0" fillId="5" borderId="1" xfId="0" applyFill="1" applyBorder="1"/>
    <xf numFmtId="0" fontId="1" fillId="5" borderId="3" xfId="1" applyFill="1" applyBorder="1" applyAlignment="1">
      <alignment vertical="center" wrapText="1"/>
    </xf>
    <xf numFmtId="0" fontId="1" fillId="5" borderId="3" xfId="1" applyFill="1" applyBorder="1" applyAlignment="1">
      <alignment wrapText="1"/>
    </xf>
    <xf numFmtId="0" fontId="8" fillId="5" borderId="0" xfId="0" applyFont="1" applyFill="1"/>
    <xf numFmtId="1" fontId="1" fillId="5" borderId="1" xfId="1" applyNumberFormat="1" applyFill="1" applyBorder="1"/>
    <xf numFmtId="0" fontId="1" fillId="5" borderId="1" xfId="1" applyFill="1" applyBorder="1"/>
    <xf numFmtId="0" fontId="9" fillId="5" borderId="0" xfId="0" applyFont="1" applyFill="1"/>
    <xf numFmtId="0" fontId="1" fillId="5" borderId="6" xfId="1" applyFill="1" applyBorder="1" applyAlignment="1">
      <alignment horizontal="left" vertical="top" wrapText="1"/>
    </xf>
    <xf numFmtId="1" fontId="0" fillId="5" borderId="1" xfId="0" applyNumberFormat="1" applyFont="1" applyFill="1" applyBorder="1"/>
    <xf numFmtId="1" fontId="1" fillId="5" borderId="1" xfId="1" applyNumberFormat="1" applyFill="1" applyBorder="1" applyAlignment="1">
      <alignment horizontal="left" vertical="center" wrapText="1"/>
    </xf>
    <xf numFmtId="1" fontId="1" fillId="5" borderId="1" xfId="1" applyNumberFormat="1" applyFill="1" applyBorder="1" applyAlignment="1">
      <alignment vertical="center" wrapText="1"/>
    </xf>
    <xf numFmtId="0" fontId="1" fillId="5" borderId="1" xfId="1" applyFill="1" applyBorder="1" applyAlignment="1">
      <alignment horizontal="left" vertical="center" wrapText="1"/>
    </xf>
    <xf numFmtId="0" fontId="1" fillId="5" borderId="1" xfId="1" applyFill="1" applyBorder="1" applyAlignment="1">
      <alignment horizontal="left" vertical="center" wrapText="1"/>
    </xf>
    <xf numFmtId="0" fontId="1" fillId="5" borderId="4" xfId="1" applyFill="1" applyBorder="1" applyAlignment="1">
      <alignment horizontal="left" vertical="center" wrapText="1"/>
    </xf>
    <xf numFmtId="0" fontId="1" fillId="5" borderId="5" xfId="1" applyFill="1" applyBorder="1" applyAlignment="1">
      <alignment horizontal="left" vertical="center" wrapText="1"/>
    </xf>
    <xf numFmtId="0" fontId="1" fillId="5" borderId="6" xfId="1" applyFill="1" applyBorder="1" applyAlignment="1">
      <alignment horizontal="left" vertical="center" wrapText="1"/>
    </xf>
    <xf numFmtId="0" fontId="5" fillId="5" borderId="4" xfId="1" applyFont="1" applyFill="1" applyBorder="1" applyAlignment="1">
      <alignment horizontal="left" vertical="center" wrapText="1"/>
    </xf>
    <xf numFmtId="0" fontId="5" fillId="5" borderId="5" xfId="1" applyFont="1" applyFill="1" applyBorder="1" applyAlignment="1">
      <alignment horizontal="left" vertical="center" wrapText="1"/>
    </xf>
    <xf numFmtId="0" fontId="5" fillId="5" borderId="6" xfId="1" applyFont="1" applyFill="1" applyBorder="1" applyAlignment="1">
      <alignment horizontal="left" vertical="center" wrapText="1"/>
    </xf>
    <xf numFmtId="0" fontId="1" fillId="5" borderId="4" xfId="1" applyFill="1" applyBorder="1" applyAlignment="1">
      <alignment horizontal="left" vertical="top" wrapText="1"/>
    </xf>
    <xf numFmtId="0" fontId="1" fillId="5" borderId="5" xfId="1" applyFill="1" applyBorder="1" applyAlignment="1">
      <alignment horizontal="left" vertical="top" wrapText="1"/>
    </xf>
    <xf numFmtId="0" fontId="1" fillId="5" borderId="6" xfId="1" applyFill="1" applyBorder="1" applyAlignment="1">
      <alignment horizontal="left" vertical="top" wrapText="1"/>
    </xf>
    <xf numFmtId="0" fontId="0" fillId="5" borderId="3" xfId="0" applyFill="1" applyBorder="1" applyAlignment="1">
      <alignment horizontal="center"/>
    </xf>
    <xf numFmtId="0" fontId="1" fillId="5" borderId="3" xfId="1" applyFill="1" applyBorder="1" applyAlignment="1">
      <alignment horizontal="center" vertical="center" wrapText="1"/>
    </xf>
    <xf numFmtId="0" fontId="5" fillId="5" borderId="4" xfId="1" applyFont="1" applyFill="1" applyBorder="1" applyAlignment="1">
      <alignment horizontal="left" vertical="top" wrapText="1"/>
    </xf>
    <xf numFmtId="0" fontId="5" fillId="5" borderId="6" xfId="1" applyFont="1" applyFill="1" applyBorder="1" applyAlignment="1">
      <alignment horizontal="left" vertical="top" wrapText="1"/>
    </xf>
    <xf numFmtId="0" fontId="2" fillId="3" borderId="3"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5" fillId="5" borderId="1" xfId="1" applyFont="1" applyFill="1" applyBorder="1" applyAlignment="1">
      <alignment horizontal="left" vertical="center" wrapText="1"/>
    </xf>
    <xf numFmtId="0" fontId="4" fillId="4" borderId="1" xfId="1" applyFont="1" applyFill="1" applyBorder="1" applyAlignment="1">
      <alignment horizontal="left" vertical="center"/>
    </xf>
    <xf numFmtId="0" fontId="1" fillId="5" borderId="1" xfId="1" applyFill="1" applyBorder="1" applyAlignment="1">
      <alignment vertical="center"/>
    </xf>
  </cellXfs>
  <cellStyles count="2">
    <cellStyle name="Normal" xfId="0" builtinId="0"/>
    <cellStyle name="Normal 2" xfId="1" xr:uid="{00000000-0005-0000-0000-000001000000}"/>
  </cellStyles>
  <dxfs count="14">
    <dxf>
      <font>
        <b/>
        <i val="0"/>
        <color rgb="FF0070C0"/>
      </font>
      <fill>
        <patternFill>
          <bgColor theme="8" tint="0.39994506668294322"/>
        </patternFill>
      </fill>
    </dxf>
    <dxf>
      <font>
        <color rgb="FF0070C0"/>
      </font>
      <fill>
        <patternFill>
          <bgColor theme="8" tint="0.39994506668294322"/>
        </patternFill>
      </fill>
    </dxf>
    <dxf>
      <font>
        <b/>
        <i val="0"/>
        <color rgb="FF0070C0"/>
      </font>
      <fill>
        <patternFill>
          <bgColor theme="8" tint="0.39994506668294322"/>
        </patternFill>
      </fill>
    </dxf>
    <dxf>
      <font>
        <color rgb="FF0070C0"/>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70C0"/>
      </font>
      <fill>
        <patternFill>
          <bgColor theme="8" tint="0.59996337778862885"/>
        </patternFill>
      </fill>
    </dxf>
    <dxf>
      <font>
        <b/>
        <i val="0"/>
      </font>
      <fill>
        <patternFill>
          <bgColor rgb="FFFF0000"/>
        </patternFill>
      </fill>
      <border>
        <vertical/>
        <horizontal/>
      </border>
    </dxf>
    <dxf>
      <font>
        <b/>
        <i val="0"/>
      </font>
      <fill>
        <patternFill>
          <bgColor rgb="FFFF00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94"/>
  <sheetViews>
    <sheetView topLeftCell="C25" workbookViewId="0">
      <selection activeCell="F14" sqref="F14"/>
    </sheetView>
  </sheetViews>
  <sheetFormatPr baseColWidth="10" defaultColWidth="11.453125" defaultRowHeight="14.5" x14ac:dyDescent="0.35"/>
  <cols>
    <col min="1" max="1" width="11.453125" style="6"/>
    <col min="2" max="2" width="41" style="6" bestFit="1" customWidth="1"/>
    <col min="3" max="3" width="6.453125" style="6" bestFit="1" customWidth="1"/>
    <col min="4" max="4" width="104.453125" style="6" customWidth="1"/>
    <col min="5" max="5" width="4.1796875" style="6" customWidth="1"/>
    <col min="6" max="21" width="11.453125" style="6"/>
    <col min="22" max="22" width="4.1796875" style="6" customWidth="1"/>
    <col min="23" max="23" width="4.7265625" style="6" customWidth="1"/>
    <col min="24" max="16384" width="11.453125" style="6"/>
  </cols>
  <sheetData>
    <row r="2" spans="2:23" ht="15.5" x14ac:dyDescent="0.35">
      <c r="B2" s="1" t="s">
        <v>2</v>
      </c>
      <c r="C2" s="1" t="s">
        <v>3</v>
      </c>
      <c r="D2" s="2" t="s">
        <v>4</v>
      </c>
    </row>
    <row r="3" spans="2:23" ht="15.5" x14ac:dyDescent="0.35">
      <c r="B3" s="45" t="s">
        <v>18</v>
      </c>
      <c r="C3" s="9" t="s">
        <v>13</v>
      </c>
      <c r="D3" s="7" t="s">
        <v>15</v>
      </c>
      <c r="E3" s="49"/>
    </row>
    <row r="4" spans="2:23" ht="15.5" x14ac:dyDescent="0.35">
      <c r="B4" s="46"/>
      <c r="C4" s="10" t="s">
        <v>14</v>
      </c>
      <c r="D4" s="7" t="s">
        <v>16</v>
      </c>
      <c r="E4" s="49"/>
    </row>
    <row r="5" spans="2:23" ht="15.5" x14ac:dyDescent="0.35">
      <c r="B5" s="47"/>
      <c r="C5" s="11"/>
      <c r="D5" s="7" t="s">
        <v>17</v>
      </c>
      <c r="E5" s="49"/>
    </row>
    <row r="6" spans="2:23" ht="15.5" x14ac:dyDescent="0.35">
      <c r="B6" s="45" t="s">
        <v>19</v>
      </c>
      <c r="C6" s="9" t="s">
        <v>13</v>
      </c>
      <c r="D6" s="8" t="s">
        <v>37</v>
      </c>
      <c r="E6" s="49"/>
    </row>
    <row r="7" spans="2:23" ht="15.5" x14ac:dyDescent="0.35">
      <c r="B7" s="46"/>
      <c r="C7" s="10" t="s">
        <v>14</v>
      </c>
      <c r="D7" s="8" t="s">
        <v>38</v>
      </c>
      <c r="E7" s="49"/>
      <c r="W7" s="27"/>
    </row>
    <row r="8" spans="2:23" ht="15.5" x14ac:dyDescent="0.35">
      <c r="B8" s="47"/>
      <c r="C8" s="11"/>
      <c r="D8" s="8" t="s">
        <v>39</v>
      </c>
      <c r="E8" s="49"/>
      <c r="W8" s="27"/>
    </row>
    <row r="9" spans="2:23" ht="15.5" x14ac:dyDescent="0.35">
      <c r="B9" s="50" t="s">
        <v>20</v>
      </c>
      <c r="C9" s="9" t="s">
        <v>13</v>
      </c>
      <c r="D9" s="8" t="s">
        <v>40</v>
      </c>
      <c r="E9" s="48"/>
      <c r="W9" s="27"/>
    </row>
    <row r="10" spans="2:23" ht="15.5" x14ac:dyDescent="0.35">
      <c r="B10" s="51"/>
      <c r="C10" s="10" t="s">
        <v>14</v>
      </c>
      <c r="D10" s="8" t="s">
        <v>41</v>
      </c>
      <c r="E10" s="48"/>
      <c r="W10" s="28"/>
    </row>
    <row r="11" spans="2:23" ht="15.5" x14ac:dyDescent="0.35">
      <c r="B11" s="1" t="s">
        <v>6</v>
      </c>
      <c r="C11" s="1" t="s">
        <v>3</v>
      </c>
      <c r="D11" s="2" t="s">
        <v>4</v>
      </c>
      <c r="W11" s="28"/>
    </row>
    <row r="12" spans="2:23" ht="15.5" x14ac:dyDescent="0.35">
      <c r="B12" s="45" t="s">
        <v>21</v>
      </c>
      <c r="C12" s="9" t="s">
        <v>13</v>
      </c>
      <c r="D12" s="7" t="s">
        <v>42</v>
      </c>
      <c r="E12" s="48"/>
      <c r="W12" s="28"/>
    </row>
    <row r="13" spans="2:23" ht="15.5" x14ac:dyDescent="0.35">
      <c r="B13" s="46"/>
      <c r="C13" s="10" t="s">
        <v>14</v>
      </c>
      <c r="D13" s="7" t="s">
        <v>43</v>
      </c>
      <c r="E13" s="48"/>
      <c r="W13" s="28"/>
    </row>
    <row r="14" spans="2:23" ht="15.5" x14ac:dyDescent="0.35">
      <c r="B14" s="47"/>
      <c r="C14" s="11"/>
      <c r="D14" s="7" t="s">
        <v>44</v>
      </c>
      <c r="E14" s="48"/>
      <c r="W14" s="28"/>
    </row>
    <row r="15" spans="2:23" ht="15.5" x14ac:dyDescent="0.35">
      <c r="B15" s="45" t="s">
        <v>22</v>
      </c>
      <c r="C15" s="9" t="s">
        <v>13</v>
      </c>
      <c r="D15" s="7" t="s">
        <v>45</v>
      </c>
      <c r="E15" s="48"/>
      <c r="W15" s="28"/>
    </row>
    <row r="16" spans="2:23" ht="15.5" x14ac:dyDescent="0.35">
      <c r="B16" s="47"/>
      <c r="C16" s="25" t="s">
        <v>14</v>
      </c>
      <c r="D16" s="7" t="s">
        <v>46</v>
      </c>
      <c r="E16" s="48"/>
      <c r="W16" s="28"/>
    </row>
    <row r="17" spans="2:23" ht="15.5" x14ac:dyDescent="0.35">
      <c r="B17" s="19" t="s">
        <v>23</v>
      </c>
      <c r="C17" s="22" t="s">
        <v>13</v>
      </c>
      <c r="D17" s="7" t="s">
        <v>84</v>
      </c>
      <c r="E17" s="48"/>
      <c r="W17" s="28"/>
    </row>
    <row r="18" spans="2:23" ht="15.5" x14ac:dyDescent="0.35">
      <c r="B18" s="20"/>
      <c r="C18" s="10" t="s">
        <v>14</v>
      </c>
      <c r="D18" s="7" t="s">
        <v>47</v>
      </c>
      <c r="E18" s="48"/>
      <c r="W18" s="28"/>
    </row>
    <row r="19" spans="2:23" ht="31" x14ac:dyDescent="0.35">
      <c r="B19" s="21"/>
      <c r="C19" s="11"/>
      <c r="D19" s="7" t="s">
        <v>89</v>
      </c>
      <c r="E19" s="48"/>
      <c r="W19" s="28"/>
    </row>
    <row r="20" spans="2:23" ht="31" x14ac:dyDescent="0.35">
      <c r="B20" s="45" t="s">
        <v>24</v>
      </c>
      <c r="C20" s="9" t="s">
        <v>13</v>
      </c>
      <c r="D20" s="7" t="s">
        <v>48</v>
      </c>
      <c r="E20" s="48"/>
      <c r="W20" s="28"/>
    </row>
    <row r="21" spans="2:23" ht="31" x14ac:dyDescent="0.35">
      <c r="B21" s="47"/>
      <c r="C21" s="10" t="s">
        <v>14</v>
      </c>
      <c r="D21" s="7" t="s">
        <v>49</v>
      </c>
      <c r="E21" s="48"/>
      <c r="W21" s="28"/>
    </row>
    <row r="22" spans="2:23" ht="15.5" x14ac:dyDescent="0.35">
      <c r="B22" s="45" t="s">
        <v>25</v>
      </c>
      <c r="C22" s="9" t="s">
        <v>13</v>
      </c>
      <c r="D22" s="8" t="s">
        <v>50</v>
      </c>
      <c r="E22" s="48"/>
      <c r="W22" s="28"/>
    </row>
    <row r="23" spans="2:23" ht="15.5" x14ac:dyDescent="0.35">
      <c r="B23" s="47"/>
      <c r="C23" s="10" t="s">
        <v>14</v>
      </c>
      <c r="D23" s="8" t="s">
        <v>51</v>
      </c>
      <c r="E23" s="48"/>
      <c r="W23" s="28"/>
    </row>
    <row r="24" spans="2:23" ht="15.5" x14ac:dyDescent="0.35">
      <c r="B24" s="1" t="s">
        <v>7</v>
      </c>
      <c r="C24" s="1" t="s">
        <v>3</v>
      </c>
      <c r="D24" s="2" t="s">
        <v>4</v>
      </c>
      <c r="W24" s="28"/>
    </row>
    <row r="25" spans="2:23" ht="15.5" x14ac:dyDescent="0.35">
      <c r="B25" s="39" t="s">
        <v>26</v>
      </c>
      <c r="C25" s="9" t="s">
        <v>13</v>
      </c>
      <c r="D25" s="7" t="s">
        <v>52</v>
      </c>
      <c r="W25" s="28"/>
    </row>
    <row r="26" spans="2:23" ht="15.5" x14ac:dyDescent="0.35">
      <c r="B26" s="41"/>
      <c r="C26" s="10" t="s">
        <v>14</v>
      </c>
      <c r="D26" s="7" t="s">
        <v>53</v>
      </c>
      <c r="W26" s="28"/>
    </row>
    <row r="27" spans="2:23" ht="31" x14ac:dyDescent="0.35">
      <c r="B27" s="39" t="s">
        <v>27</v>
      </c>
      <c r="C27" s="9" t="s">
        <v>13</v>
      </c>
      <c r="D27" s="7" t="s">
        <v>54</v>
      </c>
      <c r="W27" s="26"/>
    </row>
    <row r="28" spans="2:23" ht="15.5" x14ac:dyDescent="0.35">
      <c r="B28" s="41"/>
      <c r="C28" s="10" t="s">
        <v>14</v>
      </c>
      <c r="D28" s="7" t="s">
        <v>55</v>
      </c>
    </row>
    <row r="29" spans="2:23" ht="15.5" x14ac:dyDescent="0.35">
      <c r="B29" s="1" t="s">
        <v>8</v>
      </c>
      <c r="C29" s="1" t="s">
        <v>3</v>
      </c>
      <c r="D29" s="2" t="s">
        <v>4</v>
      </c>
    </row>
    <row r="30" spans="2:23" ht="15.5" x14ac:dyDescent="0.35">
      <c r="B30" s="39" t="s">
        <v>28</v>
      </c>
      <c r="C30" s="9" t="s">
        <v>13</v>
      </c>
      <c r="D30" s="7" t="s">
        <v>56</v>
      </c>
    </row>
    <row r="31" spans="2:23" ht="15.5" x14ac:dyDescent="0.35">
      <c r="B31" s="40"/>
      <c r="C31" s="10" t="s">
        <v>14</v>
      </c>
      <c r="D31" s="7" t="s">
        <v>57</v>
      </c>
    </row>
    <row r="32" spans="2:23" ht="15.5" x14ac:dyDescent="0.35">
      <c r="B32" s="41"/>
      <c r="C32" s="12"/>
      <c r="D32" s="7" t="s">
        <v>58</v>
      </c>
    </row>
    <row r="33" spans="2:4" ht="15.5" x14ac:dyDescent="0.35">
      <c r="B33" s="39" t="s">
        <v>29</v>
      </c>
      <c r="C33" s="9" t="s">
        <v>13</v>
      </c>
      <c r="D33" s="7" t="s">
        <v>59</v>
      </c>
    </row>
    <row r="34" spans="2:4" ht="15.5" x14ac:dyDescent="0.35">
      <c r="B34" s="40"/>
      <c r="C34" s="10" t="s">
        <v>14</v>
      </c>
      <c r="D34" s="7" t="s">
        <v>60</v>
      </c>
    </row>
    <row r="35" spans="2:4" ht="15.5" x14ac:dyDescent="0.35">
      <c r="B35" s="41"/>
      <c r="C35" s="12"/>
      <c r="D35" s="7" t="s">
        <v>61</v>
      </c>
    </row>
    <row r="36" spans="2:4" ht="15.5" x14ac:dyDescent="0.35">
      <c r="B36" s="39" t="s">
        <v>30</v>
      </c>
      <c r="C36" s="9" t="s">
        <v>13</v>
      </c>
      <c r="D36" s="7" t="s">
        <v>62</v>
      </c>
    </row>
    <row r="37" spans="2:4" ht="15.5" x14ac:dyDescent="0.35">
      <c r="B37" s="40"/>
      <c r="C37" s="10" t="s">
        <v>14</v>
      </c>
      <c r="D37" s="7" t="s">
        <v>63</v>
      </c>
    </row>
    <row r="38" spans="2:4" ht="15.5" x14ac:dyDescent="0.35">
      <c r="B38" s="41"/>
      <c r="C38" s="12"/>
      <c r="D38" s="7" t="s">
        <v>64</v>
      </c>
    </row>
    <row r="39" spans="2:4" ht="15.5" x14ac:dyDescent="0.35">
      <c r="B39" s="39" t="s">
        <v>31</v>
      </c>
      <c r="C39" s="9" t="s">
        <v>13</v>
      </c>
      <c r="D39" s="7" t="s">
        <v>65</v>
      </c>
    </row>
    <row r="40" spans="2:4" ht="15.5" x14ac:dyDescent="0.35">
      <c r="B40" s="40"/>
      <c r="C40" s="10" t="s">
        <v>14</v>
      </c>
      <c r="D40" s="7" t="s">
        <v>66</v>
      </c>
    </row>
    <row r="41" spans="2:4" ht="15.5" x14ac:dyDescent="0.35">
      <c r="B41" s="41"/>
      <c r="C41" s="12"/>
      <c r="D41" s="7" t="s">
        <v>67</v>
      </c>
    </row>
    <row r="42" spans="2:4" ht="15.5" x14ac:dyDescent="0.35">
      <c r="B42" s="39" t="s">
        <v>32</v>
      </c>
      <c r="C42" s="9" t="s">
        <v>13</v>
      </c>
      <c r="D42" s="7" t="s">
        <v>68</v>
      </c>
    </row>
    <row r="43" spans="2:4" ht="15.5" x14ac:dyDescent="0.35">
      <c r="B43" s="40"/>
      <c r="C43" s="10" t="s">
        <v>14</v>
      </c>
      <c r="D43" s="7" t="s">
        <v>69</v>
      </c>
    </row>
    <row r="44" spans="2:4" ht="15.5" x14ac:dyDescent="0.35">
      <c r="B44" s="41"/>
      <c r="C44" s="12"/>
      <c r="D44" s="7" t="s">
        <v>70</v>
      </c>
    </row>
    <row r="45" spans="2:4" ht="15.5" x14ac:dyDescent="0.35">
      <c r="B45" s="1" t="s">
        <v>9</v>
      </c>
      <c r="C45" s="1" t="s">
        <v>3</v>
      </c>
      <c r="D45" s="2" t="s">
        <v>4</v>
      </c>
    </row>
    <row r="46" spans="2:4" ht="15.5" x14ac:dyDescent="0.35">
      <c r="B46" s="42" t="s">
        <v>33</v>
      </c>
      <c r="C46" s="9" t="s">
        <v>13</v>
      </c>
      <c r="D46" s="8" t="s">
        <v>71</v>
      </c>
    </row>
    <row r="47" spans="2:4" ht="15.5" x14ac:dyDescent="0.35">
      <c r="B47" s="43"/>
      <c r="C47" s="10" t="s">
        <v>14</v>
      </c>
      <c r="D47" s="8" t="s">
        <v>72</v>
      </c>
    </row>
    <row r="48" spans="2:4" ht="15.5" x14ac:dyDescent="0.35">
      <c r="B48" s="44"/>
      <c r="C48" s="10"/>
      <c r="D48" s="8" t="s">
        <v>83</v>
      </c>
    </row>
    <row r="49" spans="2:5" ht="15.5" x14ac:dyDescent="0.35">
      <c r="B49" s="39" t="s">
        <v>34</v>
      </c>
      <c r="C49" s="9" t="s">
        <v>13</v>
      </c>
      <c r="D49" s="7" t="s">
        <v>73</v>
      </c>
    </row>
    <row r="50" spans="2:5" ht="15.5" x14ac:dyDescent="0.35">
      <c r="B50" s="40"/>
      <c r="C50" s="10" t="s">
        <v>14</v>
      </c>
      <c r="D50" s="7" t="s">
        <v>74</v>
      </c>
    </row>
    <row r="51" spans="2:5" ht="31" x14ac:dyDescent="0.35">
      <c r="B51" s="41"/>
      <c r="C51" s="12"/>
      <c r="D51" s="7" t="s">
        <v>75</v>
      </c>
    </row>
    <row r="52" spans="2:5" ht="15.5" x14ac:dyDescent="0.35">
      <c r="B52" s="1" t="s">
        <v>10</v>
      </c>
      <c r="C52" s="1" t="s">
        <v>3</v>
      </c>
      <c r="D52" s="2" t="s">
        <v>4</v>
      </c>
    </row>
    <row r="53" spans="2:5" ht="15.5" x14ac:dyDescent="0.35">
      <c r="B53" s="39" t="s">
        <v>35</v>
      </c>
      <c r="C53" s="9" t="s">
        <v>13</v>
      </c>
      <c r="D53" s="7" t="s">
        <v>76</v>
      </c>
    </row>
    <row r="54" spans="2:5" ht="31" x14ac:dyDescent="0.35">
      <c r="B54" s="40"/>
      <c r="C54" s="10" t="s">
        <v>14</v>
      </c>
      <c r="D54" s="7" t="s">
        <v>77</v>
      </c>
    </row>
    <row r="55" spans="2:5" ht="15.5" x14ac:dyDescent="0.35">
      <c r="B55" s="41"/>
      <c r="C55" s="13"/>
      <c r="D55" s="7" t="s">
        <v>78</v>
      </c>
    </row>
    <row r="56" spans="2:5" ht="15.5" x14ac:dyDescent="0.35">
      <c r="B56" s="1" t="s">
        <v>11</v>
      </c>
      <c r="C56" s="1" t="s">
        <v>3</v>
      </c>
      <c r="D56" s="2" t="s">
        <v>4</v>
      </c>
    </row>
    <row r="57" spans="2:5" ht="31" x14ac:dyDescent="0.35">
      <c r="B57" s="38" t="s">
        <v>36</v>
      </c>
      <c r="C57" s="9" t="s">
        <v>13</v>
      </c>
      <c r="D57" s="7" t="s">
        <v>79</v>
      </c>
    </row>
    <row r="58" spans="2:5" ht="31" x14ac:dyDescent="0.35">
      <c r="B58" s="38"/>
      <c r="C58" s="10" t="s">
        <v>14</v>
      </c>
      <c r="D58" s="7" t="s">
        <v>80</v>
      </c>
    </row>
    <row r="59" spans="2:5" ht="15.5" x14ac:dyDescent="0.35">
      <c r="B59" s="38"/>
      <c r="C59" s="25"/>
      <c r="D59" s="7" t="s">
        <v>81</v>
      </c>
    </row>
    <row r="60" spans="2:5" ht="15.5" x14ac:dyDescent="0.35">
      <c r="B60" s="38" t="s">
        <v>85</v>
      </c>
      <c r="C60" s="9" t="s">
        <v>13</v>
      </c>
      <c r="D60" s="7" t="s">
        <v>86</v>
      </c>
    </row>
    <row r="61" spans="2:5" ht="15.5" x14ac:dyDescent="0.35">
      <c r="B61" s="38"/>
      <c r="C61" s="10" t="s">
        <v>14</v>
      </c>
      <c r="D61" s="7" t="s">
        <v>87</v>
      </c>
    </row>
    <row r="62" spans="2:5" ht="15.5" x14ac:dyDescent="0.35">
      <c r="B62" s="38"/>
      <c r="C62" s="25"/>
      <c r="D62" s="7" t="s">
        <v>88</v>
      </c>
    </row>
    <row r="63" spans="2:5" x14ac:dyDescent="0.35">
      <c r="E63" s="29"/>
    </row>
    <row r="75" spans="2:2" x14ac:dyDescent="0.35">
      <c r="B75" s="6" t="s">
        <v>90</v>
      </c>
    </row>
    <row r="76" spans="2:2" x14ac:dyDescent="0.35">
      <c r="B76" s="6" t="s">
        <v>91</v>
      </c>
    </row>
    <row r="77" spans="2:2" x14ac:dyDescent="0.35">
      <c r="B77" s="6" t="s">
        <v>92</v>
      </c>
    </row>
    <row r="78" spans="2:2" x14ac:dyDescent="0.35">
      <c r="B78" s="6" t="s">
        <v>93</v>
      </c>
    </row>
    <row r="79" spans="2:2" x14ac:dyDescent="0.35">
      <c r="B79" s="6" t="s">
        <v>94</v>
      </c>
    </row>
    <row r="80" spans="2:2" x14ac:dyDescent="0.35">
      <c r="B80" s="6" t="s">
        <v>95</v>
      </c>
    </row>
    <row r="81" spans="2:2" x14ac:dyDescent="0.35">
      <c r="B81" s="6" t="s">
        <v>96</v>
      </c>
    </row>
    <row r="82" spans="2:2" x14ac:dyDescent="0.35">
      <c r="B82" s="6" t="s">
        <v>97</v>
      </c>
    </row>
    <row r="83" spans="2:2" x14ac:dyDescent="0.35">
      <c r="B83" s="6" t="s">
        <v>98</v>
      </c>
    </row>
    <row r="84" spans="2:2" x14ac:dyDescent="0.35">
      <c r="B84" s="6" t="s">
        <v>99</v>
      </c>
    </row>
    <row r="85" spans="2:2" x14ac:dyDescent="0.35">
      <c r="B85" s="6" t="s">
        <v>100</v>
      </c>
    </row>
    <row r="86" spans="2:2" x14ac:dyDescent="0.35">
      <c r="B86" s="6" t="s">
        <v>101</v>
      </c>
    </row>
    <row r="87" spans="2:2" x14ac:dyDescent="0.35">
      <c r="B87" s="6" t="s">
        <v>102</v>
      </c>
    </row>
    <row r="88" spans="2:2" x14ac:dyDescent="0.35">
      <c r="B88" s="6" t="s">
        <v>103</v>
      </c>
    </row>
    <row r="89" spans="2:2" x14ac:dyDescent="0.35">
      <c r="B89" s="6" t="s">
        <v>104</v>
      </c>
    </row>
    <row r="90" spans="2:2" x14ac:dyDescent="0.35">
      <c r="B90" s="6" t="s">
        <v>105</v>
      </c>
    </row>
    <row r="91" spans="2:2" x14ac:dyDescent="0.35">
      <c r="B91" s="6" t="s">
        <v>106</v>
      </c>
    </row>
    <row r="92" spans="2:2" x14ac:dyDescent="0.35">
      <c r="B92" s="6" t="s">
        <v>107</v>
      </c>
    </row>
    <row r="93" spans="2:2" x14ac:dyDescent="0.35">
      <c r="B93" s="6" t="s">
        <v>108</v>
      </c>
    </row>
    <row r="94" spans="2:2" x14ac:dyDescent="0.35">
      <c r="B94" s="6" t="s">
        <v>109</v>
      </c>
    </row>
  </sheetData>
  <mergeCells count="27">
    <mergeCell ref="B3:B5"/>
    <mergeCell ref="E3:E5"/>
    <mergeCell ref="B6:B8"/>
    <mergeCell ref="E6:E8"/>
    <mergeCell ref="B9:B10"/>
    <mergeCell ref="E9:E10"/>
    <mergeCell ref="B33:B35"/>
    <mergeCell ref="B12:B14"/>
    <mergeCell ref="E12:E14"/>
    <mergeCell ref="B15:B16"/>
    <mergeCell ref="E15:E16"/>
    <mergeCell ref="E17:E19"/>
    <mergeCell ref="B20:B21"/>
    <mergeCell ref="E20:E21"/>
    <mergeCell ref="B22:B23"/>
    <mergeCell ref="E22:E23"/>
    <mergeCell ref="B25:B26"/>
    <mergeCell ref="B27:B28"/>
    <mergeCell ref="B30:B32"/>
    <mergeCell ref="B57:B59"/>
    <mergeCell ref="B60:B62"/>
    <mergeCell ref="B36:B38"/>
    <mergeCell ref="B39:B41"/>
    <mergeCell ref="B42:B44"/>
    <mergeCell ref="B46:B48"/>
    <mergeCell ref="B49:B51"/>
    <mergeCell ref="B53:B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34"/>
  <sheetViews>
    <sheetView tabSelected="1" topLeftCell="A14" zoomScale="40" zoomScaleNormal="40" workbookViewId="0">
      <selection activeCell="B8" sqref="B8"/>
    </sheetView>
  </sheetViews>
  <sheetFormatPr baseColWidth="10" defaultColWidth="11.453125" defaultRowHeight="14.5" x14ac:dyDescent="0.35"/>
  <cols>
    <col min="1" max="1" width="2.81640625" style="6" customWidth="1"/>
    <col min="2" max="2" width="105.7265625" style="6" customWidth="1"/>
    <col min="3" max="3" width="8.7265625" style="6" customWidth="1"/>
    <col min="4" max="4" width="40.26953125" style="6" customWidth="1"/>
    <col min="5" max="5" width="14.26953125" style="6" customWidth="1"/>
    <col min="6" max="6" width="41.7265625" style="6" customWidth="1"/>
    <col min="7" max="7" width="55.6328125" style="6" customWidth="1"/>
    <col min="8" max="16384" width="11.453125" style="6"/>
  </cols>
  <sheetData>
    <row r="2" spans="2:7" x14ac:dyDescent="0.35">
      <c r="B2" s="32"/>
    </row>
    <row r="4" spans="2:7" ht="34.5" customHeight="1" x14ac:dyDescent="0.35">
      <c r="B4" s="52" t="s">
        <v>151</v>
      </c>
      <c r="C4" s="53"/>
      <c r="D4" s="53"/>
      <c r="E4" s="53"/>
      <c r="F4" s="53"/>
      <c r="G4" s="53"/>
    </row>
    <row r="5" spans="2:7" ht="42" customHeight="1" x14ac:dyDescent="0.35">
      <c r="B5" s="24" t="s">
        <v>0</v>
      </c>
      <c r="C5" s="54" t="s">
        <v>1</v>
      </c>
      <c r="D5" s="55"/>
      <c r="E5" s="55"/>
      <c r="F5" s="55"/>
      <c r="G5" s="56"/>
    </row>
    <row r="6" spans="2:7" ht="15.5" x14ac:dyDescent="0.35">
      <c r="B6" s="3" t="s">
        <v>2</v>
      </c>
      <c r="C6" s="15" t="s">
        <v>3</v>
      </c>
      <c r="D6" s="15" t="s">
        <v>82</v>
      </c>
      <c r="E6" s="15" t="s">
        <v>5</v>
      </c>
      <c r="F6" s="15" t="s">
        <v>110</v>
      </c>
      <c r="G6" s="15" t="s">
        <v>132</v>
      </c>
    </row>
    <row r="7" spans="2:7" ht="66.5" customHeight="1" x14ac:dyDescent="0.35">
      <c r="B7" s="7" t="s">
        <v>152</v>
      </c>
      <c r="C7" s="16"/>
      <c r="D7" s="4"/>
      <c r="E7" s="16" t="str">
        <f>IF(D7="no dispone del registro de actividades.","A",IF(D7="dispone del registro de actividades, pero no está actualizado.","C",IF(D7="dispone del registro de actividades actualizado y completado.","D","")))</f>
        <v/>
      </c>
      <c r="F7" s="30"/>
      <c r="G7" s="36" t="s">
        <v>150</v>
      </c>
    </row>
    <row r="8" spans="2:7" ht="55" customHeight="1" x14ac:dyDescent="0.35">
      <c r="B8" s="7" t="s">
        <v>153</v>
      </c>
      <c r="C8" s="16"/>
      <c r="D8" s="5"/>
      <c r="E8" s="18" t="str">
        <f>IF(D8="no dispone de DPO siendo obligatorio.","A",IF(D8="no dispone de DPO siendo voluntario. ","B",IF(D8="dispone de DPO siendo obligatorio/voluntario.","D","")))</f>
        <v/>
      </c>
      <c r="F8" s="31"/>
      <c r="G8" s="59" t="s">
        <v>149</v>
      </c>
    </row>
    <row r="9" spans="2:7" ht="162.5" customHeight="1" x14ac:dyDescent="0.35">
      <c r="B9" s="57" t="s">
        <v>168</v>
      </c>
      <c r="C9" s="16"/>
      <c r="D9" s="5"/>
      <c r="E9" s="16" t="str">
        <f>IF(D9="no se compromete a firmar el contrato.","BL",IF(D9="se compromete a firmar el contrato para garantizar el cumplimiento de los dispuesto en el artículo 28 del RGPD. ","D",""))</f>
        <v/>
      </c>
      <c r="F9" s="31"/>
      <c r="G9" s="35" t="s">
        <v>148</v>
      </c>
    </row>
    <row r="10" spans="2:7" ht="15.5" x14ac:dyDescent="0.35">
      <c r="B10" s="3" t="s">
        <v>6</v>
      </c>
      <c r="C10" s="15"/>
      <c r="D10" s="15"/>
      <c r="E10" s="15" t="s">
        <v>5</v>
      </c>
      <c r="F10" s="15" t="s">
        <v>110</v>
      </c>
      <c r="G10" s="15" t="s">
        <v>132</v>
      </c>
    </row>
    <row r="11" spans="2:7" ht="63" customHeight="1" x14ac:dyDescent="0.35">
      <c r="B11" s="37" t="s">
        <v>154</v>
      </c>
      <c r="C11" s="16"/>
      <c r="D11" s="4"/>
      <c r="E11" s="16" t="str">
        <f>IF(D11="no dispone de una metodología de análisis de riesgos implantada.","A",IF(D11="dispone de metodología de análisis de riesgos pero no está plenamente implantada.","C",IF(D11="dispone de una metodología de análisis de riesgos implantada.","D","")))</f>
        <v/>
      </c>
      <c r="F11" s="31"/>
      <c r="G11" s="36" t="s">
        <v>145</v>
      </c>
    </row>
    <row r="12" spans="2:7" ht="50" customHeight="1" x14ac:dyDescent="0.35">
      <c r="B12" s="37" t="s">
        <v>155</v>
      </c>
      <c r="C12" s="16"/>
      <c r="D12" s="4"/>
      <c r="E12" s="16" t="str">
        <f>IF(D12="no dispone de un procedimiento de notificación de violaciones de datos al responsable. ","BL",IF(D12="dispone de un procedimiento de notificación de violaciones de datos al responsable.","D",""))</f>
        <v/>
      </c>
      <c r="F12" s="4"/>
      <c r="G12" s="36" t="s">
        <v>147</v>
      </c>
    </row>
    <row r="13" spans="2:7" ht="86" customHeight="1" x14ac:dyDescent="0.35">
      <c r="B13" s="37" t="s">
        <v>169</v>
      </c>
      <c r="C13" s="16"/>
      <c r="D13" s="4"/>
      <c r="E13" s="16" t="str">
        <f>IF(D13="no utiliza ningún estándar de referencia.","A",IF(D13="utiliza un estándar de medidas de seguridad ampliamente reconocido como solvente para mitigar el nivel de riesgo.  ","D",""))</f>
        <v/>
      </c>
      <c r="F13" s="31"/>
      <c r="G13" s="36" t="s">
        <v>146</v>
      </c>
    </row>
    <row r="14" spans="2:7" ht="181.5" customHeight="1" x14ac:dyDescent="0.35">
      <c r="B14" s="37" t="s">
        <v>170</v>
      </c>
      <c r="C14" s="16"/>
      <c r="D14" s="5"/>
      <c r="E14" s="16" t="str">
        <f>IF(D14="no tiene implantadas las medidas de seguridad apropiadas según las exigencias del RGPD.","BL",IF(D14="tiene implantadas las medidas de seguridad apropiadas según las exigencias del RGPD. ","D",""))</f>
        <v/>
      </c>
      <c r="F14" s="4"/>
      <c r="G14" s="35" t="s">
        <v>134</v>
      </c>
    </row>
    <row r="15" spans="2:7" ht="15.5" x14ac:dyDescent="0.35">
      <c r="B15" s="58" t="s">
        <v>7</v>
      </c>
      <c r="C15" s="15"/>
      <c r="D15" s="15"/>
      <c r="E15" s="15" t="s">
        <v>5</v>
      </c>
      <c r="F15" s="15" t="s">
        <v>110</v>
      </c>
      <c r="G15" s="15" t="s">
        <v>132</v>
      </c>
    </row>
    <row r="16" spans="2:7" ht="66.5" customHeight="1" x14ac:dyDescent="0.35">
      <c r="B16" s="37" t="s">
        <v>156</v>
      </c>
      <c r="C16" s="16"/>
      <c r="D16" s="4"/>
      <c r="E16" s="16" t="str">
        <f>IF(D16="no han firmado los empleados que van a prestar el servicio un compromiso de confidencialidad.","BL",IF(D16="han firmado los empleados que van a prestar el servicio un compromiso de confidencialidad.","D",""))</f>
        <v/>
      </c>
      <c r="F16" s="4"/>
      <c r="G16" s="36" t="s">
        <v>135</v>
      </c>
    </row>
    <row r="17" spans="2:7" ht="43" customHeight="1" x14ac:dyDescent="0.35">
      <c r="B17" s="37" t="s">
        <v>157</v>
      </c>
      <c r="C17" s="16"/>
      <c r="D17" s="4"/>
      <c r="E17" s="16" t="str">
        <f>IF(D17="no puede comprometerse mediante contrato u otro acuerdo a garantizar la no utilización de los datos para otras finalidades.","A",IF(D17="se garantiza el compromiso de no utilización de los datos para otras finalidades diferentes a las acordadas.","D",""))</f>
        <v/>
      </c>
      <c r="F17" s="26"/>
      <c r="G17" s="36" t="s">
        <v>133</v>
      </c>
    </row>
    <row r="18" spans="2:7" ht="15.5" x14ac:dyDescent="0.35">
      <c r="B18" s="58" t="s">
        <v>8</v>
      </c>
      <c r="C18" s="15"/>
      <c r="D18" s="15"/>
      <c r="E18" s="15" t="s">
        <v>5</v>
      </c>
      <c r="F18" s="15" t="s">
        <v>110</v>
      </c>
      <c r="G18" s="15" t="s">
        <v>132</v>
      </c>
    </row>
    <row r="19" spans="2:7" ht="30.5" customHeight="1" x14ac:dyDescent="0.35">
      <c r="B19" s="37" t="s">
        <v>158</v>
      </c>
      <c r="C19" s="16"/>
      <c r="D19" s="4"/>
      <c r="E19" s="16" t="str">
        <f>IF(D19="no ha realizado ninguna auditoría de privacidad en los últimos dos años. ","A",IF(D19="ha realizado auditoría de privacidad en los últimos dos años a nivel interno. ","C",IF(D19="ha realizado auditoría de privacidad en los últimos dos años por empresa externa de reconocido prestigio.","D","")))</f>
        <v/>
      </c>
      <c r="F19" s="26"/>
      <c r="G19" s="36" t="s">
        <v>136</v>
      </c>
    </row>
    <row r="20" spans="2:7" ht="53.5" customHeight="1" x14ac:dyDescent="0.35">
      <c r="B20" s="37" t="s">
        <v>159</v>
      </c>
      <c r="C20" s="16"/>
      <c r="D20" s="4"/>
      <c r="E20" s="16" t="str">
        <f>IF(D20="no se han implantado las medidas correctoras derivadas de la auditoría/no se ha realizado auditoría de privacidad. ","A",IF(D20="se están implantando las medidas correctoras derivadas de la auditoría. ","C",IF(D20="se han implantado las medidas correctoras derivadas de la auditoría.","D","")))</f>
        <v/>
      </c>
      <c r="F20" s="26"/>
      <c r="G20" s="36" t="s">
        <v>137</v>
      </c>
    </row>
    <row r="21" spans="2:7" ht="39.5" customHeight="1" x14ac:dyDescent="0.35">
      <c r="B21" s="37" t="s">
        <v>160</v>
      </c>
      <c r="C21" s="16"/>
      <c r="D21" s="4"/>
      <c r="E21" s="16" t="str">
        <f>IF(D21="no tiene implantados controles periódicos. ","A",IF(D21="existen controles definidos pero no se aplican de forma sistemática.","C",IF(D21="tiene definidos e implantados controles periódicos","D","")))</f>
        <v/>
      </c>
      <c r="F21" s="26"/>
      <c r="G21" s="36" t="s">
        <v>136</v>
      </c>
    </row>
    <row r="22" spans="2:7" ht="36" customHeight="1" x14ac:dyDescent="0.35">
      <c r="B22" s="37" t="s">
        <v>161</v>
      </c>
      <c r="C22" s="16"/>
      <c r="D22" s="4"/>
      <c r="E22" s="16" t="str">
        <f>IF(D22="no permite la auditoría de sus procesos para verificar el cumplimiento de la normativa.","BL",IF(D22="permite solo a través de la entrega de evidencias.","C",IF(D22="permite la auditoría de sus procesos para verificar el cumplimiento de la normativa.  ","D","")))</f>
        <v/>
      </c>
      <c r="F22" s="4"/>
      <c r="G22" s="36" t="s">
        <v>133</v>
      </c>
    </row>
    <row r="23" spans="2:7" ht="43" customHeight="1" x14ac:dyDescent="0.35">
      <c r="B23" s="37" t="s">
        <v>162</v>
      </c>
      <c r="C23" s="16"/>
      <c r="D23" s="4"/>
      <c r="E23" s="16" t="str">
        <f>IF(D23="no facilita los informes de auditoría interna/externa. ","A",IF(D23="facilita de forma parcial la entrega de los informes de aditoría. ","C",IF(D23="facilita los informes de auditoría de sus procesos para verificar el cumplimiento de la normativa.  ","D","")))</f>
        <v/>
      </c>
      <c r="F23" s="26"/>
      <c r="G23" s="36" t="s">
        <v>136</v>
      </c>
    </row>
    <row r="24" spans="2:7" ht="15.5" x14ac:dyDescent="0.35">
      <c r="B24" s="58" t="s">
        <v>9</v>
      </c>
      <c r="C24" s="15"/>
      <c r="D24" s="15"/>
      <c r="E24" s="15" t="s">
        <v>5</v>
      </c>
      <c r="F24" s="15" t="s">
        <v>110</v>
      </c>
      <c r="G24" s="15" t="s">
        <v>132</v>
      </c>
    </row>
    <row r="25" spans="2:7" ht="203" customHeight="1" x14ac:dyDescent="0.35">
      <c r="B25" s="57" t="s">
        <v>171</v>
      </c>
      <c r="C25" s="16"/>
      <c r="D25" s="4"/>
      <c r="E25" s="17" t="str">
        <f>IF(D25="el proveedor se sirve de subcontratistas con los que no suscribe un contrato de encargo del tratamiento en los términos del art.28 RGPD.","BL",IF(D25="se va a subcontratar el servicio, cumpliendo con los requisitos del art.28 RGPD","D",IF(D25="no se va a subcontratar el servicio.","D","")))</f>
        <v/>
      </c>
      <c r="F25" s="4"/>
      <c r="G25" s="36" t="s">
        <v>133</v>
      </c>
    </row>
    <row r="26" spans="2:7" ht="68" customHeight="1" x14ac:dyDescent="0.35">
      <c r="B26" s="37" t="s">
        <v>163</v>
      </c>
      <c r="C26" s="16"/>
      <c r="D26" s="4"/>
      <c r="E26" s="17" t="str">
        <f>IF(D26="no se revisa periódicamente el cumplimiento de la normativa de protección de datos por parte del subcontratista. ","A",IF(D26="auditoria","C",IF(D26="se revisa periódicamente el cumplimiento de la normativa de protección de datos por parte del subcontratista/no se va a subcontratar el servicio.","D","")))</f>
        <v/>
      </c>
      <c r="F26" s="26"/>
      <c r="G26" s="36" t="s">
        <v>138</v>
      </c>
    </row>
    <row r="27" spans="2:7" ht="15.5" x14ac:dyDescent="0.35">
      <c r="B27" s="58" t="s">
        <v>10</v>
      </c>
      <c r="C27" s="15"/>
      <c r="D27" s="15"/>
      <c r="E27" s="15" t="s">
        <v>5</v>
      </c>
      <c r="F27" s="15" t="s">
        <v>110</v>
      </c>
      <c r="G27" s="15" t="s">
        <v>132</v>
      </c>
    </row>
    <row r="28" spans="2:7" ht="45" customHeight="1" x14ac:dyDescent="0.35">
      <c r="B28" s="37" t="s">
        <v>164</v>
      </c>
      <c r="C28" s="16"/>
      <c r="D28" s="4"/>
      <c r="E28" s="17" t="str">
        <f>IF(D28="para prestar el servicio necesita realizar TID a un país sin nivel adecuado de protección pero sin adoptar ninguna garantía habilitante.","BL",IF(D28="para prestar el servicio necesita realizar TID a un país sin nivel adecuado de protección pero utilizando las garantías habilitantes (cláusulas contractuales tipo, BCR´s, etc.) adecuadas y suficientes.","C",IF(D28="no se realizan TID o las realiza dentro del Espacio Económico Europeo o a un país que cuente con una decisión de adecuación de la Comisión Europea.","D","")))</f>
        <v/>
      </c>
      <c r="F28" s="4" t="str">
        <f>IF(D28="para prestar el servicio necesita realizar TID a un país sin nivel adecuado de protección pero sin adoptar ninguna garantía habilitante.","Consultar con el DPO de Naturgy",IF(D28="para prestar el servicio necesita realizar TID a un país sin nivel adecuado de protección pero utilizando las garantías habilitantes (cláusulas contractuales tipo, BCR´s, etc.) adecuadas y suficientes.","Consultar con el DPO de Naturgy",""))</f>
        <v/>
      </c>
      <c r="G28" s="36" t="s">
        <v>141</v>
      </c>
    </row>
    <row r="29" spans="2:7" ht="15.5" x14ac:dyDescent="0.35">
      <c r="B29" s="58" t="s">
        <v>11</v>
      </c>
      <c r="C29" s="15"/>
      <c r="D29" s="15"/>
      <c r="E29" s="15" t="s">
        <v>5</v>
      </c>
      <c r="F29" s="15" t="s">
        <v>110</v>
      </c>
      <c r="G29" s="15" t="s">
        <v>132</v>
      </c>
    </row>
    <row r="30" spans="2:7" ht="46" customHeight="1" x14ac:dyDescent="0.35">
      <c r="B30" s="37" t="s">
        <v>165</v>
      </c>
      <c r="C30" s="16"/>
      <c r="D30" s="4"/>
      <c r="E30" s="17" t="str">
        <f>IF(D30="ha sido sancionado por infracciones de la normativa de protección de datos en los 2 últimos años y no ha implementado medidas de subsanación para evitar que pueda volver a comenterse una infracción de protección de datos.","BL",IF(D30="ha sido sancionado por infracciones de la normativa de protección de datos en los 2 últimos años pero ya ha implementado plenamente las medidas de subsanación para evitar que pueda volver a comenterse una infracción de protección de datos.","C",IF(D30="no ha sido sancionado por infracciones de la normativa de protección de datos en los 2 últimos años.","D","")))</f>
        <v/>
      </c>
      <c r="F30" s="26"/>
      <c r="G30" s="36" t="s">
        <v>139</v>
      </c>
    </row>
    <row r="31" spans="2:7" ht="43.5" customHeight="1" x14ac:dyDescent="0.35">
      <c r="B31" s="37" t="s">
        <v>166</v>
      </c>
      <c r="C31" s="17"/>
      <c r="D31" s="4"/>
      <c r="E31" s="17" t="str">
        <f>IF(D31="tiene abierto procedimiento sancionador por tratamientos similares a los incluidos en el servicio a prestar a Naturgy.","BL",IF(D31="tiene abierto procedimiento sancionador por tratamientos distintos a los incluidos en el servicio a prestar a Naturgyr.","A",IF(D31="no tiene abiertos procedimientos sancionadores por infracciones de la normativa de protección de datos.","D","")))</f>
        <v/>
      </c>
      <c r="F31" s="26"/>
      <c r="G31" s="36" t="s">
        <v>140</v>
      </c>
    </row>
    <row r="32" spans="2:7" ht="15.5" x14ac:dyDescent="0.35">
      <c r="B32" s="58" t="s">
        <v>126</v>
      </c>
      <c r="C32" s="15"/>
      <c r="D32" s="15"/>
      <c r="E32" s="15" t="s">
        <v>5</v>
      </c>
      <c r="F32" s="15" t="s">
        <v>110</v>
      </c>
      <c r="G32" s="15" t="s">
        <v>110</v>
      </c>
    </row>
    <row r="33" spans="2:7" ht="39.5" customHeight="1" x14ac:dyDescent="0.35">
      <c r="B33" s="37" t="s">
        <v>167</v>
      </c>
      <c r="C33" s="16"/>
      <c r="D33" s="4"/>
      <c r="E33" s="17" t="str">
        <f>IF(D33="no cuenta con un proceso definido para la gestión de los ejercicios de derechos ARCO+ que reciba.","BL",IF(D33="cuenta con un proceso definido para la gestión de los ejercicios de derechos ARCO+ que reciba.","D",""))</f>
        <v/>
      </c>
      <c r="F33" s="7"/>
      <c r="G33" s="36" t="s">
        <v>133</v>
      </c>
    </row>
    <row r="34" spans="2:7" ht="15.5" x14ac:dyDescent="0.35">
      <c r="D34" s="23" t="s">
        <v>12</v>
      </c>
      <c r="E34" s="34">
        <f>Hoja2!W27</f>
        <v>0</v>
      </c>
    </row>
  </sheetData>
  <mergeCells count="2">
    <mergeCell ref="B4:G4"/>
    <mergeCell ref="C5:G5"/>
  </mergeCells>
  <conditionalFormatting sqref="E9">
    <cfRule type="containsText" dxfId="13" priority="14" operator="containsText" text="no se compromete a firmar el contrato.">
      <formula>NOT(ISERROR(SEARCH("no se compromete a firmar el contrato.",E9)))</formula>
    </cfRule>
  </conditionalFormatting>
  <conditionalFormatting sqref="D9">
    <cfRule type="containsText" dxfId="12" priority="13" operator="containsText" text="no se compromete a firmar el contrato.">
      <formula>NOT(ISERROR(SEARCH("no se compromete a firmar el contrato.",D9)))</formula>
    </cfRule>
    <cfRule type="containsText" dxfId="11" priority="5" operator="containsText" text="no se compromete a firmar el contrato.">
      <formula>NOT(ISERROR(SEARCH("no se compromete a firmar el contrato.",D9)))</formula>
    </cfRule>
  </conditionalFormatting>
  <conditionalFormatting sqref="D12">
    <cfRule type="containsText" dxfId="10" priority="12" operator="containsText" text="no dispone de un procedimiento de notificación de violaciones de datos al responsable. ">
      <formula>NOT(ISERROR(SEARCH("no dispone de un procedimiento de notificación de violaciones de datos al responsable. ",D12)))</formula>
    </cfRule>
  </conditionalFormatting>
  <conditionalFormatting sqref="D14">
    <cfRule type="containsText" dxfId="9" priority="11" operator="containsText" text="no tiene implantadas las medidas de seguridad apropiadas según las exigencias del RGPD.">
      <formula>NOT(ISERROR(SEARCH("no tiene implantadas las medidas de seguridad apropiadas según las exigencias del RGPD.",D14)))</formula>
    </cfRule>
  </conditionalFormatting>
  <conditionalFormatting sqref="D16">
    <cfRule type="containsText" dxfId="8" priority="10" operator="containsText" text="no han firmado los empleados que van a prestar el servicio un compromiso de confidencialidad.">
      <formula>NOT(ISERROR(SEARCH("no han firmado los empleados que van a prestar el servicio un compromiso de confidencialidad.",D16)))</formula>
    </cfRule>
  </conditionalFormatting>
  <conditionalFormatting sqref="D22">
    <cfRule type="containsText" dxfId="7" priority="9" operator="containsText" text="no permite la auditoría de sus procesos para verificar el cumplimiento de la normativa.">
      <formula>NOT(ISERROR(SEARCH("no permite la auditoría de sus procesos para verificar el cumplimiento de la normativa.",D22)))</formula>
    </cfRule>
  </conditionalFormatting>
  <conditionalFormatting sqref="D25">
    <cfRule type="containsText" dxfId="6" priority="8" operator="containsText" text="el proveedor se sirve de subcontratistas con los que no suscribe un contrato de encargo del tratamiento en los términos del art.28 RGPD.">
      <formula>NOT(ISERROR(SEARCH("el proveedor se sirve de subcontratistas con los que no suscribe un contrato de encargo del tratamiento en los términos del art.28 RGPD.",D25)))</formula>
    </cfRule>
  </conditionalFormatting>
  <conditionalFormatting sqref="D33">
    <cfRule type="containsText" dxfId="5" priority="6" operator="containsText" text="no cuenta con un proceso definido para la gestión de los ejercicios de derechos ARCO+ que reciba.">
      <formula>NOT(ISERROR(SEARCH("no cuenta con un proceso definido para la gestión de los ejercicios de derechos ARCO+ que reciba.",D33)))</formula>
    </cfRule>
    <cfRule type="containsText" dxfId="4" priority="7" operator="containsText" text="no cuenta con un proceso definido para la gestión de los ejercicios de derechos ARCO+ que reciba.">
      <formula>NOT(ISERROR(SEARCH("no cuenta con un proceso definido para la gestión de los ejercicios de derechos ARCO+ que reciba.",D33)))</formula>
    </cfRule>
  </conditionalFormatting>
  <conditionalFormatting sqref="D31">
    <cfRule type="containsText" dxfId="3" priority="4" operator="containsText" text="tiene abierto procedimiento sancionador por tratamientos similares a los realizados en este caso.">
      <formula>NOT(ISERROR(SEARCH("tiene abierto procedimiento sancionador por tratamientos similares a los realizados en este caso.",D31)))</formula>
    </cfRule>
    <cfRule type="containsText" dxfId="2" priority="2" operator="containsText" text="tiene abierto procedimiento sancionador por tratamientos similares a los incluidos en el servicio a prestar a Naturgy.">
      <formula>NOT(ISERROR(SEARCH("tiene abierto procedimiento sancionador por tratamientos similares a los incluidos en el servicio a prestar a Naturgy.",D31)))</formula>
    </cfRule>
  </conditionalFormatting>
  <conditionalFormatting sqref="E31">
    <cfRule type="containsText" dxfId="1" priority="3" operator="containsText" text="tiene abierto procedimiento sancionador por tratamientos similares a los incluidos en el servicio a prestar a Naturgy.">
      <formula>NOT(ISERROR(SEARCH("tiene abierto procedimiento sancionador por tratamientos similares a los incluidos en el servicio a prestar a Naturgy.",E31)))</formula>
    </cfRule>
  </conditionalFormatting>
  <conditionalFormatting sqref="D30">
    <cfRule type="containsText" dxfId="0" priority="1" operator="containsText" text="ha sido sancionado por infracciones de la normativa de protección de datos en los 2 últimos años y no ha implementado medidas de subsanación para evitar que pueda volver a comenterse una infracción de protección de datos.">
      <formula>NOT(ISERROR(SEARCH("ha sido sancionado por infracciones de la normativa de protección de datos en los 2 últimos años y no ha implementado medidas de subsanación para evitar que pueda volver a comenterse una infracción de protección de datos.",D30)))</formula>
    </cfRule>
  </conditionalFormatting>
  <pageMargins left="0.25" right="0.25" top="0.75" bottom="0.75" header="0.3" footer="0.3"/>
  <pageSetup paperSize="9" scale="39" orientation="portrait" r:id="rId1"/>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0000000}">
          <x14:formula1>
            <xm:f>Hoja2!$C$3:$C$4</xm:f>
          </x14:formula1>
          <xm:sqref>C7:C9 C16:C17 C19:C23 C25:C26 C28 C30 C11:C14 C33</xm:sqref>
        </x14:dataValidation>
        <x14:dataValidation type="list" allowBlank="1" showInputMessage="1" showErrorMessage="1" xr:uid="{00000000-0002-0000-0000-000001000000}">
          <x14:formula1>
            <xm:f>Hoja2!$D$3:$D$5</xm:f>
          </x14:formula1>
          <xm:sqref>D7</xm:sqref>
        </x14:dataValidation>
        <x14:dataValidation type="list" allowBlank="1" showInputMessage="1" showErrorMessage="1" xr:uid="{00000000-0002-0000-0000-000002000000}">
          <x14:formula1>
            <xm:f>Hoja2!$D$6:$D$8</xm:f>
          </x14:formula1>
          <xm:sqref>D8</xm:sqref>
        </x14:dataValidation>
        <x14:dataValidation type="list" allowBlank="1" showInputMessage="1" showErrorMessage="1" xr:uid="{00000000-0002-0000-0000-000003000000}">
          <x14:formula1>
            <xm:f>Hoja2!$D$9:$D$10</xm:f>
          </x14:formula1>
          <xm:sqref>D9</xm:sqref>
        </x14:dataValidation>
        <x14:dataValidation type="list" allowBlank="1" showInputMessage="1" showErrorMessage="1" xr:uid="{00000000-0002-0000-0000-000004000000}">
          <x14:formula1>
            <xm:f>Hoja2!$D$12:$D$14</xm:f>
          </x14:formula1>
          <xm:sqref>D11</xm:sqref>
        </x14:dataValidation>
        <x14:dataValidation type="list" allowBlank="1" showInputMessage="1" showErrorMessage="1" xr:uid="{00000000-0002-0000-0000-000005000000}">
          <x14:formula1>
            <xm:f>Hoja2!$D$15:$D$16</xm:f>
          </x14:formula1>
          <xm:sqref>D12</xm:sqref>
        </x14:dataValidation>
        <x14:dataValidation type="list" allowBlank="1" showInputMessage="1" showErrorMessage="1" xr:uid="{00000000-0002-0000-0000-000008000000}">
          <x14:formula1>
            <xm:f>Hoja2!$D$19:$D$20</xm:f>
          </x14:formula1>
          <xm:sqref>D14</xm:sqref>
        </x14:dataValidation>
        <x14:dataValidation type="list" allowBlank="1" showInputMessage="1" showErrorMessage="1" xr:uid="{00000000-0002-0000-0000-000009000000}">
          <x14:formula1>
            <xm:f>Hoja2!$D$22:$D$23</xm:f>
          </x14:formula1>
          <xm:sqref>D16</xm:sqref>
        </x14:dataValidation>
        <x14:dataValidation type="list" allowBlank="1" showInputMessage="1" showErrorMessage="1" xr:uid="{00000000-0002-0000-0000-00000A000000}">
          <x14:formula1>
            <xm:f>Hoja2!$D$24:$D$25</xm:f>
          </x14:formula1>
          <xm:sqref>D17</xm:sqref>
        </x14:dataValidation>
        <x14:dataValidation type="list" allowBlank="1" showInputMessage="1" showErrorMessage="1" xr:uid="{00000000-0002-0000-0000-00000B000000}">
          <x14:formula1>
            <xm:f>Hoja2!$D$27:$D$29</xm:f>
          </x14:formula1>
          <xm:sqref>D19</xm:sqref>
        </x14:dataValidation>
        <x14:dataValidation type="list" allowBlank="1" showInputMessage="1" showErrorMessage="1" xr:uid="{00000000-0002-0000-0000-00000C000000}">
          <x14:formula1>
            <xm:f>Hoja2!$D$30:$D$32</xm:f>
          </x14:formula1>
          <xm:sqref>D20</xm:sqref>
        </x14:dataValidation>
        <x14:dataValidation type="list" allowBlank="1" showInputMessage="1" showErrorMessage="1" xr:uid="{00000000-0002-0000-0000-00000D000000}">
          <x14:formula1>
            <xm:f>Hoja2!$D$33:$D$35</xm:f>
          </x14:formula1>
          <xm:sqref>D21</xm:sqref>
        </x14:dataValidation>
        <x14:dataValidation type="list" allowBlank="1" showInputMessage="1" showErrorMessage="1" xr:uid="{00000000-0002-0000-0000-00000E000000}">
          <x14:formula1>
            <xm:f>Hoja2!$D$36:$D$38</xm:f>
          </x14:formula1>
          <xm:sqref>D22</xm:sqref>
        </x14:dataValidation>
        <x14:dataValidation type="list" allowBlank="1" showInputMessage="1" showErrorMessage="1" xr:uid="{00000000-0002-0000-0000-00000F000000}">
          <x14:formula1>
            <xm:f>Hoja2!$D$39:$D$41</xm:f>
          </x14:formula1>
          <xm:sqref>D23</xm:sqref>
        </x14:dataValidation>
        <x14:dataValidation type="list" allowBlank="1" showInputMessage="1" showErrorMessage="1" xr:uid="{00000000-0002-0000-0000-000010000000}">
          <x14:formula1>
            <xm:f>Hoja2!$D$43:$D$45</xm:f>
          </x14:formula1>
          <xm:sqref>D25</xm:sqref>
        </x14:dataValidation>
        <x14:dataValidation type="list" allowBlank="1" showInputMessage="1" showErrorMessage="1" xr:uid="{00000000-0002-0000-0000-000012000000}">
          <x14:formula1>
            <xm:f>Hoja2!$D$49:$D$51</xm:f>
          </x14:formula1>
          <xm:sqref>D28</xm:sqref>
        </x14:dataValidation>
        <x14:dataValidation type="list" allowBlank="1" showInputMessage="1" showErrorMessage="1" xr:uid="{00000000-0002-0000-0000-000013000000}">
          <x14:formula1>
            <xm:f>Hoja2!$D$53:$D$55</xm:f>
          </x14:formula1>
          <xm:sqref>D30</xm:sqref>
        </x14:dataValidation>
        <x14:dataValidation type="list" allowBlank="1" showInputMessage="1" showErrorMessage="1" xr:uid="{00000000-0002-0000-0000-000014000000}">
          <x14:formula1>
            <xm:f>Hoja2!$C$15:$C$16</xm:f>
          </x14:formula1>
          <xm:sqref>C31</xm:sqref>
        </x14:dataValidation>
        <x14:dataValidation type="list" allowBlank="1" showInputMessage="1" showErrorMessage="1" xr:uid="{00000000-0002-0000-0000-000015000000}">
          <x14:formula1>
            <xm:f>Hoja2!$D$56:$D$58</xm:f>
          </x14:formula1>
          <xm:sqref>D31</xm:sqref>
        </x14:dataValidation>
        <x14:dataValidation type="list" allowBlank="1" showInputMessage="1" showErrorMessage="1" xr:uid="{00000000-0002-0000-0000-000006000000}">
          <x14:formula1>
            <xm:f>Hoja2!$D$17:$D$18</xm:f>
          </x14:formula1>
          <xm:sqref>D13</xm:sqref>
        </x14:dataValidation>
        <x14:dataValidation type="list" allowBlank="1" showInputMessage="1" showErrorMessage="1" xr:uid="{00000000-0002-0000-0000-000011000000}">
          <x14:formula1>
            <xm:f>Hoja2!$D$46:$D$47</xm:f>
          </x14:formula1>
          <xm:sqref>D26</xm:sqref>
        </x14:dataValidation>
        <x14:dataValidation type="list" allowBlank="1" showInputMessage="1" showErrorMessage="1" xr:uid="{86F70441-F915-4C9A-AB47-6F821ABDD0C4}">
          <x14:formula1>
            <xm:f>Hoja2!$D$60:$D$61</xm:f>
          </x14:formula1>
          <xm:sqref>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W90"/>
  <sheetViews>
    <sheetView topLeftCell="A52" workbookViewId="0">
      <selection activeCell="D53" sqref="D53"/>
    </sheetView>
  </sheetViews>
  <sheetFormatPr baseColWidth="10" defaultColWidth="11.453125" defaultRowHeight="14.5" x14ac:dyDescent="0.35"/>
  <cols>
    <col min="1" max="1" width="11.453125" style="6"/>
    <col min="2" max="2" width="41" style="6" bestFit="1" customWidth="1"/>
    <col min="3" max="3" width="6.453125" style="6" bestFit="1" customWidth="1"/>
    <col min="4" max="4" width="104.453125" style="6" customWidth="1"/>
    <col min="5" max="5" width="4.1796875" style="6" customWidth="1"/>
    <col min="6" max="21" width="11.453125" style="6"/>
    <col min="22" max="22" width="4.1796875" style="6" customWidth="1"/>
    <col min="23" max="23" width="4.7265625" style="6" customWidth="1"/>
    <col min="24" max="16384" width="11.453125" style="6"/>
  </cols>
  <sheetData>
    <row r="2" spans="2:23" ht="15.5" x14ac:dyDescent="0.35">
      <c r="B2" s="1" t="s">
        <v>2</v>
      </c>
      <c r="C2" s="1" t="s">
        <v>3</v>
      </c>
      <c r="D2" s="2" t="s">
        <v>4</v>
      </c>
    </row>
    <row r="3" spans="2:23" ht="15.5" x14ac:dyDescent="0.35">
      <c r="B3" s="45" t="s">
        <v>18</v>
      </c>
      <c r="C3" s="9" t="s">
        <v>13</v>
      </c>
      <c r="D3" s="7" t="s">
        <v>15</v>
      </c>
      <c r="E3" s="49"/>
    </row>
    <row r="4" spans="2:23" ht="15.5" x14ac:dyDescent="0.35">
      <c r="B4" s="46"/>
      <c r="C4" s="10" t="s">
        <v>14</v>
      </c>
      <c r="D4" s="7" t="s">
        <v>16</v>
      </c>
      <c r="E4" s="49"/>
    </row>
    <row r="5" spans="2:23" ht="15.5" x14ac:dyDescent="0.35">
      <c r="B5" s="47"/>
      <c r="C5" s="11"/>
      <c r="D5" s="7" t="s">
        <v>17</v>
      </c>
      <c r="E5" s="49"/>
    </row>
    <row r="6" spans="2:23" ht="15.5" x14ac:dyDescent="0.35">
      <c r="B6" s="45" t="s">
        <v>19</v>
      </c>
      <c r="C6" s="9" t="s">
        <v>13</v>
      </c>
      <c r="D6" s="8" t="s">
        <v>37</v>
      </c>
      <c r="E6" s="49"/>
    </row>
    <row r="7" spans="2:23" ht="15.5" x14ac:dyDescent="0.35">
      <c r="B7" s="46"/>
      <c r="C7" s="10" t="s">
        <v>14</v>
      </c>
      <c r="D7" s="8" t="s">
        <v>38</v>
      </c>
      <c r="E7" s="49"/>
      <c r="V7" s="6" t="s">
        <v>90</v>
      </c>
      <c r="W7" s="27" t="str">
        <f>IF(Cuestionario!E7="","0",IF(Cuestionario!E7="BL","-5",IF(Cuestionario!E7="A","0",IF(Cuestionario!E7="B","1",IF(Cuestionario!E7="C","3",IF(Cuestionario!E7="D","5",""))))))</f>
        <v>0</v>
      </c>
    </row>
    <row r="8" spans="2:23" ht="15.5" x14ac:dyDescent="0.35">
      <c r="B8" s="47"/>
      <c r="C8" s="11"/>
      <c r="D8" s="8" t="s">
        <v>39</v>
      </c>
      <c r="E8" s="49"/>
      <c r="V8" s="6" t="s">
        <v>91</v>
      </c>
      <c r="W8" s="27" t="str">
        <f>IF(Cuestionario!E8="","0",IF(Cuestionario!E8="BL","-5",IF(Cuestionario!E8="A","0",IF(Cuestionario!E8="B","1",IF(Cuestionario!E8="C","3",IF(Cuestionario!E8="D","5",""))))))</f>
        <v>0</v>
      </c>
    </row>
    <row r="9" spans="2:23" ht="15.5" x14ac:dyDescent="0.35">
      <c r="B9" s="50" t="s">
        <v>20</v>
      </c>
      <c r="C9" s="9" t="s">
        <v>13</v>
      </c>
      <c r="D9" s="8" t="s">
        <v>40</v>
      </c>
      <c r="E9" s="48"/>
      <c r="V9" s="6" t="s">
        <v>92</v>
      </c>
      <c r="W9" s="27" t="str">
        <f>IF(Cuestionario!E9="","0",IF(Cuestionario!E9="BL","-5",IF(Cuestionario!E9="A","0",IF(Cuestionario!E9="B","1",IF(Cuestionario!E9="C","3",IF(Cuestionario!E9="D","5",""))))))</f>
        <v>0</v>
      </c>
    </row>
    <row r="10" spans="2:23" ht="15.5" x14ac:dyDescent="0.35">
      <c r="B10" s="51"/>
      <c r="C10" s="10" t="s">
        <v>14</v>
      </c>
      <c r="D10" s="8" t="s">
        <v>41</v>
      </c>
      <c r="E10" s="48"/>
      <c r="V10" s="6" t="s">
        <v>93</v>
      </c>
      <c r="W10" s="28" t="str">
        <f>IF(Cuestionario!E11="","0",IF(Cuestionario!E11="BL","-5",IF(Cuestionario!E11="A","0",IF(Cuestionario!E11="B","1",IF(Cuestionario!E11="C","3",IF(Cuestionario!E11="D","5",""))))))</f>
        <v>0</v>
      </c>
    </row>
    <row r="11" spans="2:23" ht="15.5" x14ac:dyDescent="0.35">
      <c r="B11" s="1" t="s">
        <v>6</v>
      </c>
      <c r="C11" s="1" t="s">
        <v>3</v>
      </c>
      <c r="D11" s="2" t="s">
        <v>4</v>
      </c>
      <c r="V11" s="6" t="s">
        <v>94</v>
      </c>
      <c r="W11" s="28" t="str">
        <f>IF(Cuestionario!E12="","0",IF(Cuestionario!E12="BL","-5",IF(Cuestionario!E12="A","0",IF(Cuestionario!E12="B","1",IF(Cuestionario!E12="C","3",IF(Cuestionario!E12="D","5",""))))))</f>
        <v>0</v>
      </c>
    </row>
    <row r="12" spans="2:23" ht="15.5" x14ac:dyDescent="0.35">
      <c r="B12" s="45" t="s">
        <v>21</v>
      </c>
      <c r="C12" s="9" t="s">
        <v>13</v>
      </c>
      <c r="D12" s="7" t="s">
        <v>42</v>
      </c>
      <c r="E12" s="48"/>
      <c r="V12" s="6" t="s">
        <v>95</v>
      </c>
      <c r="W12" s="28" t="str">
        <f>IF(Cuestionario!E13="","0",IF(Cuestionario!E13="BL","-5",IF(Cuestionario!E13="A","0",IF(Cuestionario!E13="B","1",IF(Cuestionario!E13="C","3",IF(Cuestionario!E13="D","5",""))))))</f>
        <v>0</v>
      </c>
    </row>
    <row r="13" spans="2:23" ht="15.5" x14ac:dyDescent="0.35">
      <c r="B13" s="46"/>
      <c r="C13" s="10" t="s">
        <v>14</v>
      </c>
      <c r="D13" s="7" t="s">
        <v>111</v>
      </c>
      <c r="E13" s="48"/>
      <c r="V13" s="6" t="s">
        <v>97</v>
      </c>
      <c r="W13" s="28" t="str">
        <f>IF(Cuestionario!E14="","0",IF(Cuestionario!E14="BL","-5",IF(Cuestionario!E14="A","0",IF(Cuestionario!E14="B","1",IF(Cuestionario!E14="C","3",IF(Cuestionario!E14="D","5",""))))))</f>
        <v>0</v>
      </c>
    </row>
    <row r="14" spans="2:23" ht="15.5" x14ac:dyDescent="0.35">
      <c r="B14" s="47"/>
      <c r="C14" s="11"/>
      <c r="D14" s="7" t="s">
        <v>44</v>
      </c>
      <c r="E14" s="48"/>
      <c r="V14" s="6" t="s">
        <v>98</v>
      </c>
      <c r="W14" s="28" t="str">
        <f>IF(Cuestionario!E16="","0",IF(Cuestionario!E16="BL","-5",IF(Cuestionario!E16="A","0",IF(Cuestionario!E16="B","1",IF(Cuestionario!E16="C","3",IF(Cuestionario!E16="D","5",""))))))</f>
        <v>0</v>
      </c>
    </row>
    <row r="15" spans="2:23" ht="15.5" x14ac:dyDescent="0.35">
      <c r="B15" s="45" t="s">
        <v>22</v>
      </c>
      <c r="C15" s="9" t="s">
        <v>13</v>
      </c>
      <c r="D15" s="7" t="s">
        <v>45</v>
      </c>
      <c r="E15" s="48"/>
      <c r="V15" s="6" t="s">
        <v>99</v>
      </c>
      <c r="W15" s="28" t="str">
        <f>IF(Cuestionario!E17="","0",IF(Cuestionario!E17="BL","-5",IF(Cuestionario!E17="A","0",IF(Cuestionario!E17="B","1",IF(Cuestionario!E17="C","3",IF(Cuestionario!E17="D","5",""))))))</f>
        <v>0</v>
      </c>
    </row>
    <row r="16" spans="2:23" ht="15.5" x14ac:dyDescent="0.35">
      <c r="B16" s="47"/>
      <c r="C16" s="14" t="s">
        <v>14</v>
      </c>
      <c r="D16" s="7" t="s">
        <v>46</v>
      </c>
      <c r="E16" s="48"/>
      <c r="V16" s="6" t="s">
        <v>100</v>
      </c>
      <c r="W16" s="28" t="str">
        <f>IF(Cuestionario!E19="","0",IF(Cuestionario!E19="BL","-5",IF(Cuestionario!E19="A","0",IF(Cuestionario!E19="B","1",IF(Cuestionario!E19="C","3",IF(Cuestionario!E19="D","5",""))))))</f>
        <v>0</v>
      </c>
    </row>
    <row r="17" spans="2:23" ht="15.5" x14ac:dyDescent="0.35">
      <c r="B17" s="19" t="s">
        <v>23</v>
      </c>
      <c r="C17" s="22" t="s">
        <v>13</v>
      </c>
      <c r="D17" s="7" t="s">
        <v>84</v>
      </c>
      <c r="E17" s="48"/>
      <c r="V17" s="6" t="s">
        <v>101</v>
      </c>
      <c r="W17" s="28" t="str">
        <f>IF(Cuestionario!E20="","0",IF(Cuestionario!E20="BL","-5",IF(Cuestionario!E20="A","0",IF(Cuestionario!E20="B","1",IF(Cuestionario!E20="C","3",IF(Cuestionario!E20="D","5",""))))))</f>
        <v>0</v>
      </c>
    </row>
    <row r="18" spans="2:23" ht="31" x14ac:dyDescent="0.35">
      <c r="B18" s="20"/>
      <c r="C18" s="10" t="s">
        <v>14</v>
      </c>
      <c r="D18" s="7" t="s">
        <v>112</v>
      </c>
      <c r="E18" s="48"/>
      <c r="V18" s="6" t="s">
        <v>102</v>
      </c>
      <c r="W18" s="28" t="str">
        <f>IF(Cuestionario!E21="","0",IF(Cuestionario!E21="BL","-5",IF(Cuestionario!E21="A","0",IF(Cuestionario!E21="B","1",IF(Cuestionario!E21="C","3",IF(Cuestionario!E21="D","5",""))))))</f>
        <v>0</v>
      </c>
    </row>
    <row r="19" spans="2:23" ht="15.5" x14ac:dyDescent="0.35">
      <c r="B19" s="45" t="s">
        <v>25</v>
      </c>
      <c r="C19" s="9" t="s">
        <v>13</v>
      </c>
      <c r="D19" s="8" t="s">
        <v>50</v>
      </c>
      <c r="E19" s="48"/>
      <c r="V19" s="6" t="s">
        <v>103</v>
      </c>
      <c r="W19" s="28" t="str">
        <f>IF(Cuestionario!E22="","0",IF(Cuestionario!E22="BL","-5",IF(Cuestionario!E22="A","0",IF(Cuestionario!E22="B","1",IF(Cuestionario!E22="C","3",IF(Cuestionario!E22="D","5",""))))))</f>
        <v>0</v>
      </c>
    </row>
    <row r="20" spans="2:23" ht="15.5" x14ac:dyDescent="0.35">
      <c r="B20" s="47"/>
      <c r="C20" s="10" t="s">
        <v>14</v>
      </c>
      <c r="D20" s="8" t="s">
        <v>51</v>
      </c>
      <c r="E20" s="48"/>
      <c r="V20" s="6" t="s">
        <v>104</v>
      </c>
      <c r="W20" s="28" t="str">
        <f>IF(Cuestionario!E23="","0",IF(Cuestionario!E23="BL","-5",IF(Cuestionario!E23="A","0",IF(Cuestionario!E23="B","1",IF(Cuestionario!E23="C","3",IF(Cuestionario!E23="D","5",""))))))</f>
        <v>0</v>
      </c>
    </row>
    <row r="21" spans="2:23" ht="15.5" x14ac:dyDescent="0.35">
      <c r="B21" s="1" t="s">
        <v>7</v>
      </c>
      <c r="C21" s="1" t="s">
        <v>3</v>
      </c>
      <c r="D21" s="2" t="s">
        <v>4</v>
      </c>
      <c r="E21" s="48"/>
      <c r="V21" s="6" t="s">
        <v>105</v>
      </c>
      <c r="W21" s="28" t="str">
        <f>IF(Cuestionario!E25="","0",IF(Cuestionario!E25="BL","-5",IF(Cuestionario!E25="A","0",IF(Cuestionario!E25="B","1",IF(Cuestionario!E25="C","3",IF(Cuestionario!E25="D","5",""))))))</f>
        <v>0</v>
      </c>
    </row>
    <row r="22" spans="2:23" ht="15.5" x14ac:dyDescent="0.35">
      <c r="B22" s="39" t="s">
        <v>26</v>
      </c>
      <c r="C22" s="9" t="s">
        <v>13</v>
      </c>
      <c r="D22" s="7" t="s">
        <v>52</v>
      </c>
      <c r="E22" s="48"/>
      <c r="V22" s="6" t="s">
        <v>106</v>
      </c>
      <c r="W22" s="28" t="str">
        <f>IF(Cuestionario!E26="","0",IF(Cuestionario!E26="BL","-5",IF(Cuestionario!E26="A","0",IF(Cuestionario!E26="B","1",IF(Cuestionario!E26="C","3",IF(Cuestionario!E26="D","5",""))))))</f>
        <v>0</v>
      </c>
    </row>
    <row r="23" spans="2:23" ht="15.5" x14ac:dyDescent="0.35">
      <c r="B23" s="41"/>
      <c r="C23" s="10" t="s">
        <v>14</v>
      </c>
      <c r="D23" s="7" t="s">
        <v>53</v>
      </c>
      <c r="E23" s="48"/>
      <c r="V23" s="6" t="s">
        <v>107</v>
      </c>
      <c r="W23" s="28" t="str">
        <f>IF(Cuestionario!E28="","0",IF(Cuestionario!E28="BL","-5",IF(Cuestionario!E28="A","0",IF(Cuestionario!E28="B","1",IF(Cuestionario!E28="C","3",IF(Cuestionario!E28="D","5",""))))))</f>
        <v>0</v>
      </c>
    </row>
    <row r="24" spans="2:23" ht="31" x14ac:dyDescent="0.35">
      <c r="B24" s="39" t="s">
        <v>27</v>
      </c>
      <c r="C24" s="9" t="s">
        <v>13</v>
      </c>
      <c r="D24" s="7" t="s">
        <v>113</v>
      </c>
      <c r="V24" s="6" t="s">
        <v>108</v>
      </c>
      <c r="W24" s="28" t="str">
        <f>IF(Cuestionario!E30="","0",IF(Cuestionario!E30="BL","-5",IF(Cuestionario!E30="A","0",IF(Cuestionario!E30="B","1",IF(Cuestionario!E30="C","3",IF(Cuestionario!E30="D","5",""))))))</f>
        <v>0</v>
      </c>
    </row>
    <row r="25" spans="2:23" ht="15.5" x14ac:dyDescent="0.35">
      <c r="B25" s="41"/>
      <c r="C25" s="10" t="s">
        <v>14</v>
      </c>
      <c r="D25" s="7" t="s">
        <v>114</v>
      </c>
      <c r="V25" s="6" t="s">
        <v>109</v>
      </c>
      <c r="W25" s="28" t="str">
        <f>IF(Cuestionario!E31="","0",IF(Cuestionario!E31="BL","-5",IF(Cuestionario!E31="A","0",IF(Cuestionario!E31="B","1",IF(Cuestionario!E31="C","3",IF(Cuestionario!E31="D","5",""))))))</f>
        <v>0</v>
      </c>
    </row>
    <row r="26" spans="2:23" ht="15.5" x14ac:dyDescent="0.35">
      <c r="B26" s="1" t="s">
        <v>8</v>
      </c>
      <c r="C26" s="1" t="s">
        <v>3</v>
      </c>
      <c r="D26" s="2" t="s">
        <v>4</v>
      </c>
      <c r="V26" s="6" t="s">
        <v>128</v>
      </c>
      <c r="W26" s="6" t="str">
        <f>IF(Cuestionario!E33="","0",IF(Cuestionario!E33="BL","-5",IF(Cuestionario!E33="A","0",IF(Cuestionario!E33="B","1",IF(Cuestionario!E33="C","3",IF(Cuestionario!E33="D","5",""))))))</f>
        <v>0</v>
      </c>
    </row>
    <row r="27" spans="2:23" ht="15.5" x14ac:dyDescent="0.35">
      <c r="B27" s="39" t="s">
        <v>28</v>
      </c>
      <c r="C27" s="9" t="s">
        <v>13</v>
      </c>
      <c r="D27" s="7" t="s">
        <v>56</v>
      </c>
      <c r="W27" s="6">
        <f>W7+W8+W9+W10+W11+W12+W13+W14+W15+W16+W17+W18+W19+W20+W21+W22+W23+W24+W25+W26</f>
        <v>0</v>
      </c>
    </row>
    <row r="28" spans="2:23" ht="15.5" x14ac:dyDescent="0.35">
      <c r="B28" s="40"/>
      <c r="C28" s="10" t="s">
        <v>14</v>
      </c>
      <c r="D28" s="7" t="s">
        <v>57</v>
      </c>
    </row>
    <row r="29" spans="2:23" ht="15.5" x14ac:dyDescent="0.35">
      <c r="B29" s="41"/>
      <c r="C29" s="12"/>
      <c r="D29" s="7" t="s">
        <v>58</v>
      </c>
    </row>
    <row r="30" spans="2:23" ht="31" x14ac:dyDescent="0.35">
      <c r="B30" s="39" t="s">
        <v>29</v>
      </c>
      <c r="C30" s="9" t="s">
        <v>13</v>
      </c>
      <c r="D30" s="7" t="s">
        <v>131</v>
      </c>
    </row>
    <row r="31" spans="2:23" ht="15.5" x14ac:dyDescent="0.35">
      <c r="B31" s="40"/>
      <c r="C31" s="10" t="s">
        <v>14</v>
      </c>
      <c r="D31" s="7" t="s">
        <v>60</v>
      </c>
    </row>
    <row r="32" spans="2:23" ht="15.5" x14ac:dyDescent="0.35">
      <c r="B32" s="41"/>
      <c r="C32" s="12"/>
      <c r="D32" s="7" t="s">
        <v>61</v>
      </c>
    </row>
    <row r="33" spans="2:4" ht="15.5" x14ac:dyDescent="0.35">
      <c r="B33" s="39" t="s">
        <v>30</v>
      </c>
      <c r="C33" s="9" t="s">
        <v>13</v>
      </c>
      <c r="D33" s="7" t="s">
        <v>62</v>
      </c>
    </row>
    <row r="34" spans="2:4" ht="15.5" x14ac:dyDescent="0.35">
      <c r="B34" s="40"/>
      <c r="C34" s="10" t="s">
        <v>14</v>
      </c>
      <c r="D34" s="7" t="s">
        <v>115</v>
      </c>
    </row>
    <row r="35" spans="2:4" ht="15.5" x14ac:dyDescent="0.35">
      <c r="B35" s="41"/>
      <c r="C35" s="12"/>
      <c r="D35" s="7" t="s">
        <v>64</v>
      </c>
    </row>
    <row r="36" spans="2:4" ht="15.5" x14ac:dyDescent="0.35">
      <c r="B36" s="39" t="s">
        <v>31</v>
      </c>
      <c r="C36" s="9" t="s">
        <v>13</v>
      </c>
      <c r="D36" s="7" t="s">
        <v>116</v>
      </c>
    </row>
    <row r="37" spans="2:4" ht="15.5" x14ac:dyDescent="0.35">
      <c r="B37" s="40"/>
      <c r="C37" s="10" t="s">
        <v>14</v>
      </c>
      <c r="D37" s="7" t="s">
        <v>66</v>
      </c>
    </row>
    <row r="38" spans="2:4" ht="15.5" x14ac:dyDescent="0.35">
      <c r="B38" s="41"/>
      <c r="C38" s="12"/>
      <c r="D38" s="7" t="s">
        <v>67</v>
      </c>
    </row>
    <row r="39" spans="2:4" ht="15.5" x14ac:dyDescent="0.35">
      <c r="B39" s="39" t="s">
        <v>32</v>
      </c>
      <c r="C39" s="9" t="s">
        <v>13</v>
      </c>
      <c r="D39" s="7" t="s">
        <v>117</v>
      </c>
    </row>
    <row r="40" spans="2:4" ht="15.5" x14ac:dyDescent="0.35">
      <c r="B40" s="40"/>
      <c r="C40" s="10" t="s">
        <v>14</v>
      </c>
      <c r="D40" s="7" t="s">
        <v>69</v>
      </c>
    </row>
    <row r="41" spans="2:4" ht="15.5" x14ac:dyDescent="0.35">
      <c r="B41" s="41"/>
      <c r="C41" s="12"/>
      <c r="D41" s="7" t="s">
        <v>70</v>
      </c>
    </row>
    <row r="42" spans="2:4" ht="15.5" x14ac:dyDescent="0.35">
      <c r="B42" s="1" t="s">
        <v>9</v>
      </c>
      <c r="C42" s="1" t="s">
        <v>3</v>
      </c>
      <c r="D42" s="2" t="s">
        <v>4</v>
      </c>
    </row>
    <row r="43" spans="2:4" ht="31" x14ac:dyDescent="0.35">
      <c r="B43" s="42" t="s">
        <v>33</v>
      </c>
      <c r="C43" s="9" t="s">
        <v>13</v>
      </c>
      <c r="D43" s="8" t="s">
        <v>120</v>
      </c>
    </row>
    <row r="44" spans="2:4" ht="15.5" x14ac:dyDescent="0.35">
      <c r="B44" s="43"/>
      <c r="C44" s="10" t="s">
        <v>14</v>
      </c>
      <c r="D44" s="8" t="s">
        <v>119</v>
      </c>
    </row>
    <row r="45" spans="2:4" ht="15.5" x14ac:dyDescent="0.35">
      <c r="B45" s="44"/>
      <c r="C45" s="10"/>
      <c r="D45" s="8" t="s">
        <v>118</v>
      </c>
    </row>
    <row r="46" spans="2:4" ht="15.5" x14ac:dyDescent="0.35">
      <c r="B46" s="42" t="s">
        <v>34</v>
      </c>
      <c r="C46" s="9" t="s">
        <v>13</v>
      </c>
      <c r="D46" s="7" t="s">
        <v>121</v>
      </c>
    </row>
    <row r="47" spans="2:4" ht="31" x14ac:dyDescent="0.35">
      <c r="B47" s="43"/>
      <c r="C47" s="10" t="s">
        <v>14</v>
      </c>
      <c r="D47" s="7" t="s">
        <v>122</v>
      </c>
    </row>
    <row r="48" spans="2:4" ht="15.5" x14ac:dyDescent="0.35">
      <c r="B48" s="1" t="s">
        <v>10</v>
      </c>
      <c r="C48" s="1" t="s">
        <v>3</v>
      </c>
      <c r="D48" s="2" t="s">
        <v>4</v>
      </c>
    </row>
    <row r="49" spans="2:5" ht="31" x14ac:dyDescent="0.35">
      <c r="B49" s="39" t="s">
        <v>35</v>
      </c>
      <c r="C49" s="9" t="s">
        <v>13</v>
      </c>
      <c r="D49" s="7" t="s">
        <v>123</v>
      </c>
    </row>
    <row r="50" spans="2:5" ht="31" x14ac:dyDescent="0.35">
      <c r="B50" s="40"/>
      <c r="C50" s="10" t="s">
        <v>14</v>
      </c>
      <c r="D50" s="7" t="s">
        <v>124</v>
      </c>
    </row>
    <row r="51" spans="2:5" ht="31" x14ac:dyDescent="0.35">
      <c r="B51" s="41"/>
      <c r="C51" s="13"/>
      <c r="D51" s="7" t="s">
        <v>125</v>
      </c>
    </row>
    <row r="52" spans="2:5" ht="15.5" x14ac:dyDescent="0.35">
      <c r="B52" s="1" t="s">
        <v>11</v>
      </c>
      <c r="C52" s="1" t="s">
        <v>3</v>
      </c>
      <c r="D52" s="2" t="s">
        <v>4</v>
      </c>
    </row>
    <row r="53" spans="2:5" ht="46.5" x14ac:dyDescent="0.35">
      <c r="B53" s="38" t="s">
        <v>36</v>
      </c>
      <c r="C53" s="9" t="s">
        <v>13</v>
      </c>
      <c r="D53" s="7" t="s">
        <v>144</v>
      </c>
    </row>
    <row r="54" spans="2:5" ht="46.5" x14ac:dyDescent="0.35">
      <c r="B54" s="38"/>
      <c r="C54" s="10" t="s">
        <v>14</v>
      </c>
      <c r="D54" s="7" t="s">
        <v>127</v>
      </c>
    </row>
    <row r="55" spans="2:5" ht="15.5" x14ac:dyDescent="0.35">
      <c r="B55" s="38"/>
      <c r="C55" s="14"/>
      <c r="D55" s="7" t="s">
        <v>81</v>
      </c>
    </row>
    <row r="56" spans="2:5" ht="31" x14ac:dyDescent="0.35">
      <c r="B56" s="38" t="s">
        <v>85</v>
      </c>
      <c r="C56" s="9" t="s">
        <v>13</v>
      </c>
      <c r="D56" s="7" t="s">
        <v>142</v>
      </c>
    </row>
    <row r="57" spans="2:5" ht="31" x14ac:dyDescent="0.35">
      <c r="B57" s="38"/>
      <c r="C57" s="10" t="s">
        <v>14</v>
      </c>
      <c r="D57" s="7" t="s">
        <v>143</v>
      </c>
    </row>
    <row r="58" spans="2:5" ht="15.5" x14ac:dyDescent="0.35">
      <c r="B58" s="38"/>
      <c r="C58" s="14"/>
      <c r="D58" s="7" t="s">
        <v>88</v>
      </c>
    </row>
    <row r="59" spans="2:5" ht="15.5" x14ac:dyDescent="0.35">
      <c r="B59" s="1" t="s">
        <v>126</v>
      </c>
      <c r="C59" s="1" t="s">
        <v>3</v>
      </c>
      <c r="D59" s="2" t="s">
        <v>4</v>
      </c>
    </row>
    <row r="60" spans="2:5" ht="15.5" x14ac:dyDescent="0.35">
      <c r="B60" s="38" t="s">
        <v>128</v>
      </c>
      <c r="C60" s="9" t="s">
        <v>13</v>
      </c>
      <c r="D60" s="7" t="s">
        <v>129</v>
      </c>
    </row>
    <row r="61" spans="2:5" ht="15.5" x14ac:dyDescent="0.35">
      <c r="B61" s="38"/>
      <c r="C61" s="33" t="s">
        <v>14</v>
      </c>
      <c r="D61" s="7" t="s">
        <v>130</v>
      </c>
    </row>
    <row r="63" spans="2:5" x14ac:dyDescent="0.35">
      <c r="E63" s="29" t="e">
        <f>#REF!</f>
        <v>#REF!</v>
      </c>
    </row>
    <row r="71" spans="2:2" x14ac:dyDescent="0.35">
      <c r="B71" s="6" t="s">
        <v>90</v>
      </c>
    </row>
    <row r="72" spans="2:2" x14ac:dyDescent="0.35">
      <c r="B72" s="6" t="s">
        <v>91</v>
      </c>
    </row>
    <row r="73" spans="2:2" x14ac:dyDescent="0.35">
      <c r="B73" s="6" t="s">
        <v>92</v>
      </c>
    </row>
    <row r="74" spans="2:2" x14ac:dyDescent="0.35">
      <c r="B74" s="6" t="s">
        <v>93</v>
      </c>
    </row>
    <row r="75" spans="2:2" x14ac:dyDescent="0.35">
      <c r="B75" s="6" t="s">
        <v>94</v>
      </c>
    </row>
    <row r="76" spans="2:2" x14ac:dyDescent="0.35">
      <c r="B76" s="6" t="s">
        <v>95</v>
      </c>
    </row>
    <row r="77" spans="2:2" x14ac:dyDescent="0.35">
      <c r="B77" s="6" t="s">
        <v>96</v>
      </c>
    </row>
    <row r="78" spans="2:2" x14ac:dyDescent="0.35">
      <c r="B78" s="6" t="s">
        <v>97</v>
      </c>
    </row>
    <row r="79" spans="2:2" x14ac:dyDescent="0.35">
      <c r="B79" s="6" t="s">
        <v>98</v>
      </c>
    </row>
    <row r="80" spans="2:2" x14ac:dyDescent="0.35">
      <c r="B80" s="6" t="s">
        <v>99</v>
      </c>
    </row>
    <row r="81" spans="2:2" x14ac:dyDescent="0.35">
      <c r="B81" s="6" t="s">
        <v>100</v>
      </c>
    </row>
    <row r="82" spans="2:2" x14ac:dyDescent="0.35">
      <c r="B82" s="6" t="s">
        <v>101</v>
      </c>
    </row>
    <row r="83" spans="2:2" x14ac:dyDescent="0.35">
      <c r="B83" s="6" t="s">
        <v>102</v>
      </c>
    </row>
    <row r="84" spans="2:2" x14ac:dyDescent="0.35">
      <c r="B84" s="6" t="s">
        <v>103</v>
      </c>
    </row>
    <row r="85" spans="2:2" x14ac:dyDescent="0.35">
      <c r="B85" s="6" t="s">
        <v>104</v>
      </c>
    </row>
    <row r="86" spans="2:2" x14ac:dyDescent="0.35">
      <c r="B86" s="6" t="s">
        <v>105</v>
      </c>
    </row>
    <row r="87" spans="2:2" x14ac:dyDescent="0.35">
      <c r="B87" s="6" t="s">
        <v>106</v>
      </c>
    </row>
    <row r="88" spans="2:2" x14ac:dyDescent="0.35">
      <c r="B88" s="6" t="s">
        <v>107</v>
      </c>
    </row>
    <row r="89" spans="2:2" x14ac:dyDescent="0.35">
      <c r="B89" s="6" t="s">
        <v>108</v>
      </c>
    </row>
    <row r="90" spans="2:2" x14ac:dyDescent="0.35">
      <c r="B90" s="6" t="s">
        <v>109</v>
      </c>
    </row>
  </sheetData>
  <mergeCells count="27">
    <mergeCell ref="B24:B25"/>
    <mergeCell ref="B46:B47"/>
    <mergeCell ref="B56:B58"/>
    <mergeCell ref="B49:B51"/>
    <mergeCell ref="B53:B55"/>
    <mergeCell ref="B27:B29"/>
    <mergeCell ref="B30:B32"/>
    <mergeCell ref="B33:B35"/>
    <mergeCell ref="B36:B38"/>
    <mergeCell ref="B39:B41"/>
    <mergeCell ref="B43:B45"/>
    <mergeCell ref="B60:B61"/>
    <mergeCell ref="E17:E19"/>
    <mergeCell ref="E20:E21"/>
    <mergeCell ref="E22:E23"/>
    <mergeCell ref="E3:E5"/>
    <mergeCell ref="E6:E8"/>
    <mergeCell ref="E9:E10"/>
    <mergeCell ref="E12:E14"/>
    <mergeCell ref="E15:E16"/>
    <mergeCell ref="B3:B5"/>
    <mergeCell ref="B6:B8"/>
    <mergeCell ref="B9:B10"/>
    <mergeCell ref="B12:B14"/>
    <mergeCell ref="B15:B16"/>
    <mergeCell ref="B19:B20"/>
    <mergeCell ref="B22:B23"/>
  </mergeCells>
  <pageMargins left="0.7" right="0.7" top="0.75" bottom="0.75" header="0.3" footer="0.3"/>
  <pageSetup paperSize="9" orientation="portrait" r:id="rId1"/>
  <ignoredErrors>
    <ignoredError sqref="E63"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4DBDB24BBC446B5585F004571EBB1" ma:contentTypeVersion="10" ma:contentTypeDescription="Crear nuevo documento." ma:contentTypeScope="" ma:versionID="6d91ae6096fe742f58b781e87acfcbdd">
  <xsd:schema xmlns:xsd="http://www.w3.org/2001/XMLSchema" xmlns:xs="http://www.w3.org/2001/XMLSchema" xmlns:p="http://schemas.microsoft.com/office/2006/metadata/properties" xmlns:ns2="19f20f35-2f9d-44ec-ae91-a8a557c37f15" xmlns:ns3="8490d853-f82b-4f77-a9f0-1ca4c37f1914" targetNamespace="http://schemas.microsoft.com/office/2006/metadata/properties" ma:root="true" ma:fieldsID="5e9dc1acd3d3645edbb2a219e7dcd7cd" ns2:_="" ns3:_="">
    <xsd:import namespace="19f20f35-2f9d-44ec-ae91-a8a557c37f15"/>
    <xsd:import namespace="8490d853-f82b-4f77-a9f0-1ca4c37f19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20f35-2f9d-44ec-ae91-a8a557c37f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490d853-f82b-4f77-a9f0-1ca4c37f1914"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F89D71-6CDC-4DD2-A26C-C83E5BA67ECB}">
  <ds:schemaRefs>
    <ds:schemaRef ds:uri="http://schemas.microsoft.com/sharepoint/v3/contenttype/forms"/>
  </ds:schemaRefs>
</ds:datastoreItem>
</file>

<file path=customXml/itemProps2.xml><?xml version="1.0" encoding="utf-8"?>
<ds:datastoreItem xmlns:ds="http://schemas.openxmlformats.org/officeDocument/2006/customXml" ds:itemID="{F9DACCCC-76DC-42D0-86FE-CFCDB3756FE0}"/>
</file>

<file path=customXml/itemProps3.xml><?xml version="1.0" encoding="utf-8"?>
<ds:datastoreItem xmlns:ds="http://schemas.openxmlformats.org/officeDocument/2006/customXml" ds:itemID="{69CFA62E-1A7E-4C9E-9F45-1AABB2FD09B9}">
  <ds:schemaRefs>
    <ds:schemaRef ds:uri="97eb514e-d34a-46f1-8649-d16479253ba3"/>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82180d62-71ae-4ec5-8938-4854fc041f66"/>
    <ds:schemaRef ds:uri="51d1e5d1-1a66-48fa-a3db-08d982dd75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Cuestionario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Dorado Tores</dc:creator>
  <cp:lastModifiedBy>Grub, Lislaine Beatriz</cp:lastModifiedBy>
  <cp:lastPrinted>2021-11-10T17:21:18Z</cp:lastPrinted>
  <dcterms:created xsi:type="dcterms:W3CDTF">2018-06-26T16:07:23Z</dcterms:created>
  <dcterms:modified xsi:type="dcterms:W3CDTF">2024-04-29T13:48:03Z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0x0101007F04DBDB24BBC446B5585F004571EBB1</vt:lpwstr>
  </property>
  <property fmtid="{D5CDD505-2E9C-101B-9397-08002B2CF9AE}" pid="3" name="MediaServiceImageTags">
    <vt:lpwstr/>
  </property>
</Properties>
</file>